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jk3190155\Desktop\"/>
    </mc:Choice>
  </mc:AlternateContent>
  <xr:revisionPtr revIDLastSave="0" documentId="8_{691F8D4A-7519-4C4A-ABE8-E5308F0DC5F5}" xr6:coauthVersionLast="47" xr6:coauthVersionMax="47" xr10:uidLastSave="{00000000-0000-0000-0000-000000000000}"/>
  <workbookProtection workbookAlgorithmName="SHA-512" workbookHashValue="x/PxrgHB8M1l2WRfRrJaB59grcBVolIhBGrdTWG8AqXl7uyatoTfTs8gmuTVZ1n1afktNgNHnGSAy1Ke6laTOw==" workbookSaltValue="ei4P/6548CeQL0rwjvwFJw==" workbookSpinCount="100000" lockStructure="1"/>
  <bookViews>
    <workbookView xWindow="-120" yWindow="-120" windowWidth="29040" windowHeight="17520" xr2:uid="{00000000-000D-0000-FFFF-FFFF00000000}"/>
  </bookViews>
  <sheets>
    <sheet name="入力フォーム（案件情報）" sheetId="18" r:id="rId1"/>
    <sheet name="入力フォーム（検体情報）" sheetId="20" r:id="rId2"/>
    <sheet name="001" sheetId="9" state="hidden" r:id="rId3"/>
    <sheet name="送付書" sheetId="5" r:id="rId4"/>
    <sheet name="注意事項" sheetId="17" r:id="rId5"/>
    <sheet name="試料必要量・梱包について" sheetId="12" r:id="rId6"/>
    <sheet name="メール" sheetId="11" r:id="rId7"/>
    <sheet name="6価クロム分析フロー" sheetId="19" r:id="rId8"/>
    <sheet name="入力例" sheetId="24" r:id="rId9"/>
    <sheet name="案件TBL" sheetId="13" state="hidden" r:id="rId10"/>
    <sheet name="検体TBL" sheetId="14" state="hidden" r:id="rId11"/>
    <sheet name="報告書デモ" sheetId="21" state="hidden" r:id="rId12"/>
  </sheets>
  <definedNames>
    <definedName name="_xlnm.Print_Area" localSheetId="7">'6価クロム分析フロー'!$A$1:$T$41</definedName>
    <definedName name="_xlnm.Print_Area" localSheetId="3">送付書!$F$11:$Y$57</definedName>
    <definedName name="_xlnm.Print_Area" localSheetId="4">注意事項!$A$1:$M$85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4" l="1" a="1"/>
  <c r="X3" i="14" s="1"/>
  <c r="Y3" i="14" a="1"/>
  <c r="Y3" i="14" s="1"/>
  <c r="Z3" i="14" a="1"/>
  <c r="Z3" i="14"/>
  <c r="AA3" i="14" a="1"/>
  <c r="AA3" i="14" s="1"/>
  <c r="AB3" i="14" a="1"/>
  <c r="AB3" i="14" s="1"/>
  <c r="AC3" i="14" a="1"/>
  <c r="AC3" i="14" s="1"/>
  <c r="AD3" i="14" a="1"/>
  <c r="AD3" i="14" s="1"/>
  <c r="AE3" i="14" a="1"/>
  <c r="AE3" i="14" s="1"/>
  <c r="AF3" i="14" a="1"/>
  <c r="AF3" i="14" s="1"/>
  <c r="AG3" i="14" a="1"/>
  <c r="AG3" i="14" s="1"/>
  <c r="AH3" i="14" a="1"/>
  <c r="AH3" i="14" s="1"/>
  <c r="AI3" i="14" a="1"/>
  <c r="AI3" i="14" s="1"/>
  <c r="X4" i="14" a="1"/>
  <c r="X4" i="14" s="1"/>
  <c r="Y4" i="14" a="1"/>
  <c r="Y4" i="14" s="1"/>
  <c r="Z4" i="14" a="1"/>
  <c r="Z4" i="14" s="1"/>
  <c r="AA4" i="14" a="1"/>
  <c r="AA4" i="14" s="1"/>
  <c r="AB4" i="14" a="1"/>
  <c r="AB4" i="14" s="1"/>
  <c r="AC4" i="14" a="1"/>
  <c r="AC4" i="14" s="1"/>
  <c r="AD4" i="14" a="1"/>
  <c r="AD4" i="14" s="1"/>
  <c r="AE4" i="14" a="1"/>
  <c r="AE4" i="14" s="1"/>
  <c r="AF4" i="14" a="1"/>
  <c r="AF4" i="14" s="1"/>
  <c r="AG4" i="14" a="1"/>
  <c r="AG4" i="14" s="1"/>
  <c r="AH4" i="14" a="1"/>
  <c r="AH4" i="14" s="1"/>
  <c r="AI4" i="14" a="1"/>
  <c r="AI4" i="14" s="1"/>
  <c r="X5" i="14" a="1"/>
  <c r="X5" i="14" s="1"/>
  <c r="Y5" i="14" a="1"/>
  <c r="Y5" i="14" s="1"/>
  <c r="Z5" i="14" a="1"/>
  <c r="Z5" i="14" s="1"/>
  <c r="AA5" i="14" a="1"/>
  <c r="AA5" i="14" s="1"/>
  <c r="AB5" i="14" a="1"/>
  <c r="AB5" i="14" s="1"/>
  <c r="AC5" i="14" a="1"/>
  <c r="AC5" i="14" s="1"/>
  <c r="AD5" i="14" a="1"/>
  <c r="AD5" i="14" s="1"/>
  <c r="AE5" i="14" a="1"/>
  <c r="AE5" i="14" s="1"/>
  <c r="AF5" i="14" a="1"/>
  <c r="AF5" i="14" s="1"/>
  <c r="AG5" i="14" a="1"/>
  <c r="AG5" i="14" s="1"/>
  <c r="AH5" i="14" a="1"/>
  <c r="AH5" i="14" s="1"/>
  <c r="AI5" i="14" a="1"/>
  <c r="AI5" i="14" s="1"/>
  <c r="X6" i="14" a="1"/>
  <c r="X6" i="14" s="1"/>
  <c r="Y6" i="14" a="1"/>
  <c r="Y6" i="14" s="1"/>
  <c r="Z6" i="14" a="1"/>
  <c r="Z6" i="14" s="1"/>
  <c r="AA6" i="14" a="1"/>
  <c r="AA6" i="14" s="1"/>
  <c r="AB6" i="14" a="1"/>
  <c r="AB6" i="14" s="1"/>
  <c r="AC6" i="14" a="1"/>
  <c r="AC6" i="14" s="1"/>
  <c r="AD6" i="14" a="1"/>
  <c r="AD6" i="14" s="1"/>
  <c r="AE6" i="14" a="1"/>
  <c r="AE6" i="14" s="1"/>
  <c r="AF6" i="14" a="1"/>
  <c r="AF6" i="14" s="1"/>
  <c r="AG6" i="14" a="1"/>
  <c r="AG6" i="14" s="1"/>
  <c r="AH6" i="14" a="1"/>
  <c r="AH6" i="14"/>
  <c r="AI6" i="14" a="1"/>
  <c r="AI6" i="14" s="1"/>
  <c r="X7" i="14" a="1"/>
  <c r="X7" i="14" s="1"/>
  <c r="Y7" i="14" a="1"/>
  <c r="Y7" i="14" s="1"/>
  <c r="Z7" i="14" a="1"/>
  <c r="Z7" i="14" s="1"/>
  <c r="AA7" i="14" a="1"/>
  <c r="AA7" i="14" s="1"/>
  <c r="AB7" i="14" a="1"/>
  <c r="AB7" i="14" s="1"/>
  <c r="AC7" i="14" a="1"/>
  <c r="AC7" i="14" s="1"/>
  <c r="AD7" i="14" a="1"/>
  <c r="AD7" i="14" s="1"/>
  <c r="AE7" i="14" a="1"/>
  <c r="AE7" i="14" s="1"/>
  <c r="AF7" i="14" a="1"/>
  <c r="AF7" i="14"/>
  <c r="AG7" i="14" a="1"/>
  <c r="AG7" i="14"/>
  <c r="AH7" i="14" a="1"/>
  <c r="AH7" i="14" s="1"/>
  <c r="AI7" i="14" a="1"/>
  <c r="AI7" i="14" s="1"/>
  <c r="X8" i="14" a="1"/>
  <c r="X8" i="14"/>
  <c r="Y8" i="14" a="1"/>
  <c r="Y8" i="14" s="1"/>
  <c r="Z8" i="14" a="1"/>
  <c r="Z8" i="14" s="1"/>
  <c r="AA8" i="14" a="1"/>
  <c r="AA8" i="14" s="1"/>
  <c r="AB8" i="14" a="1"/>
  <c r="AB8" i="14" s="1"/>
  <c r="AC8" i="14" a="1"/>
  <c r="AC8" i="14" s="1"/>
  <c r="AD8" i="14" a="1"/>
  <c r="AD8" i="14" s="1"/>
  <c r="AE8" i="14" a="1"/>
  <c r="AE8" i="14" s="1"/>
  <c r="AF8" i="14" a="1"/>
  <c r="AF8" i="14" s="1"/>
  <c r="AG8" i="14" a="1"/>
  <c r="AG8" i="14" s="1"/>
  <c r="AH8" i="14" a="1"/>
  <c r="AH8" i="14" s="1"/>
  <c r="AI8" i="14" a="1"/>
  <c r="AI8" i="14" s="1"/>
  <c r="V9" i="14"/>
  <c r="W9" i="14"/>
  <c r="X9" i="14" a="1"/>
  <c r="X9" i="14" s="1"/>
  <c r="Y9" i="14" a="1"/>
  <c r="Y9" i="14" s="1"/>
  <c r="Z9" i="14" a="1"/>
  <c r="Z9" i="14" s="1"/>
  <c r="AA9" i="14" a="1"/>
  <c r="AA9" i="14" s="1"/>
  <c r="AB9" i="14" a="1"/>
  <c r="AB9" i="14" s="1"/>
  <c r="AC9" i="14" a="1"/>
  <c r="AC9" i="14" s="1"/>
  <c r="AD9" i="14" a="1"/>
  <c r="AD9" i="14" s="1"/>
  <c r="AE9" i="14" a="1"/>
  <c r="AE9" i="14"/>
  <c r="AF9" i="14" a="1"/>
  <c r="AF9" i="14" s="1"/>
  <c r="AG9" i="14" a="1"/>
  <c r="AG9" i="14" s="1"/>
  <c r="AH9" i="14" a="1"/>
  <c r="AH9" i="14" s="1"/>
  <c r="AI9" i="14" a="1"/>
  <c r="AI9" i="14" s="1"/>
  <c r="X10" i="14" a="1"/>
  <c r="X10" i="14" s="1"/>
  <c r="Y10" i="14" a="1"/>
  <c r="Y10" i="14" s="1"/>
  <c r="Z10" i="14" a="1"/>
  <c r="Z10" i="14" s="1"/>
  <c r="AA10" i="14" a="1"/>
  <c r="AA10" i="14" s="1"/>
  <c r="AB10" i="14" a="1"/>
  <c r="AB10" i="14" s="1"/>
  <c r="AC10" i="14" a="1"/>
  <c r="AC10" i="14"/>
  <c r="AD10" i="14" a="1"/>
  <c r="AD10" i="14" s="1"/>
  <c r="AE10" i="14" a="1"/>
  <c r="AE10" i="14" s="1"/>
  <c r="AF10" i="14" a="1"/>
  <c r="AF10" i="14" s="1"/>
  <c r="AG10" i="14" a="1"/>
  <c r="AG10" i="14" s="1"/>
  <c r="AH10" i="14" a="1"/>
  <c r="AH10" i="14" s="1"/>
  <c r="AI10" i="14" a="1"/>
  <c r="AI10" i="14" s="1"/>
  <c r="X11" i="14" a="1"/>
  <c r="X11" i="14" s="1"/>
  <c r="Y11" i="14" a="1"/>
  <c r="Y11" i="14" s="1"/>
  <c r="Z11" i="14" a="1"/>
  <c r="Z11" i="14" s="1"/>
  <c r="AA11" i="14" a="1"/>
  <c r="AA11" i="14" s="1"/>
  <c r="AB11" i="14" a="1"/>
  <c r="AB11" i="14"/>
  <c r="AC11" i="14" a="1"/>
  <c r="AC11" i="14" s="1"/>
  <c r="AD11" i="14" a="1"/>
  <c r="AD11" i="14" s="1"/>
  <c r="AE11" i="14" a="1"/>
  <c r="AE11" i="14" s="1"/>
  <c r="AF11" i="14" a="1"/>
  <c r="AF11" i="14"/>
  <c r="AG11" i="14" a="1"/>
  <c r="AG11" i="14" s="1"/>
  <c r="AH11" i="14" a="1"/>
  <c r="AH11" i="14" s="1"/>
  <c r="AI11" i="14" a="1"/>
  <c r="AI11" i="14" s="1"/>
  <c r="X12" i="14" a="1"/>
  <c r="X12" i="14" s="1"/>
  <c r="Y12" i="14" a="1"/>
  <c r="Y12" i="14" s="1"/>
  <c r="Z12" i="14" a="1"/>
  <c r="Z12" i="14" s="1"/>
  <c r="AA12" i="14" a="1"/>
  <c r="AA12" i="14" s="1"/>
  <c r="AB12" i="14" a="1"/>
  <c r="AB12" i="14" s="1"/>
  <c r="AC12" i="14" a="1"/>
  <c r="AC12" i="14" s="1"/>
  <c r="AD12" i="14" a="1"/>
  <c r="AD12" i="14" s="1"/>
  <c r="AE12" i="14" a="1"/>
  <c r="AE12" i="14" s="1"/>
  <c r="AF12" i="14" a="1"/>
  <c r="AF12" i="14" s="1"/>
  <c r="AG12" i="14" a="1"/>
  <c r="AG12" i="14" s="1"/>
  <c r="AH12" i="14" a="1"/>
  <c r="AH12" i="14" s="1"/>
  <c r="AI12" i="14" a="1"/>
  <c r="AI12" i="14"/>
  <c r="X13" i="14" a="1"/>
  <c r="X13" i="14" s="1"/>
  <c r="Y13" i="14" a="1"/>
  <c r="Y13" i="14" s="1"/>
  <c r="Z13" i="14" a="1"/>
  <c r="Z13" i="14" s="1"/>
  <c r="AA13" i="14" a="1"/>
  <c r="AA13" i="14" s="1"/>
  <c r="AB13" i="14" a="1"/>
  <c r="AB13" i="14" s="1"/>
  <c r="AC13" i="14" a="1"/>
  <c r="AC13" i="14" s="1"/>
  <c r="AD13" i="14" a="1"/>
  <c r="AD13" i="14" s="1"/>
  <c r="AE13" i="14" a="1"/>
  <c r="AE13" i="14" s="1"/>
  <c r="AF13" i="14" a="1"/>
  <c r="AF13" i="14" s="1"/>
  <c r="AG13" i="14" a="1"/>
  <c r="AG13" i="14"/>
  <c r="AH13" i="14" a="1"/>
  <c r="AH13" i="14" s="1"/>
  <c r="AI13" i="14" a="1"/>
  <c r="AI13" i="14" s="1"/>
  <c r="X14" i="14" a="1"/>
  <c r="X14" i="14" s="1"/>
  <c r="Y14" i="14" a="1"/>
  <c r="Y14" i="14" s="1"/>
  <c r="Z14" i="14" a="1"/>
  <c r="Z14" i="14" s="1"/>
  <c r="AA14" i="14" a="1"/>
  <c r="AA14" i="14" s="1"/>
  <c r="AB14" i="14" a="1"/>
  <c r="AB14" i="14" s="1"/>
  <c r="AC14" i="14" a="1"/>
  <c r="AC14" i="14" s="1"/>
  <c r="AD14" i="14" a="1"/>
  <c r="AD14" i="14" s="1"/>
  <c r="AE14" i="14" a="1"/>
  <c r="AE14" i="14" s="1"/>
  <c r="AF14" i="14" a="1"/>
  <c r="AF14" i="14" s="1"/>
  <c r="AG14" i="14" a="1"/>
  <c r="AG14" i="14"/>
  <c r="AH14" i="14" a="1"/>
  <c r="AH14" i="14" s="1"/>
  <c r="AI14" i="14" a="1"/>
  <c r="AI14" i="14" s="1"/>
  <c r="X15" i="14" a="1"/>
  <c r="X15" i="14" s="1"/>
  <c r="Y15" i="14" a="1"/>
  <c r="Y15" i="14" s="1"/>
  <c r="Z15" i="14" a="1"/>
  <c r="Z15" i="14" s="1"/>
  <c r="AA15" i="14" a="1"/>
  <c r="AA15" i="14" s="1"/>
  <c r="AB15" i="14" a="1"/>
  <c r="AB15" i="14" s="1"/>
  <c r="AC15" i="14" a="1"/>
  <c r="AC15" i="14" s="1"/>
  <c r="AD15" i="14" a="1"/>
  <c r="AD15" i="14" s="1"/>
  <c r="AE15" i="14" a="1"/>
  <c r="AE15" i="14" s="1"/>
  <c r="AF15" i="14" a="1"/>
  <c r="AF15" i="14"/>
  <c r="AG15" i="14" a="1"/>
  <c r="AG15" i="14" s="1"/>
  <c r="AH15" i="14" a="1"/>
  <c r="AH15" i="14" s="1"/>
  <c r="AI15" i="14" a="1"/>
  <c r="AI15" i="14" s="1"/>
  <c r="X16" i="14" a="1"/>
  <c r="X16" i="14" s="1"/>
  <c r="Y16" i="14" a="1"/>
  <c r="Y16" i="14" s="1"/>
  <c r="Z16" i="14" a="1"/>
  <c r="Z16" i="14" s="1"/>
  <c r="AA16" i="14" a="1"/>
  <c r="AA16" i="14" s="1"/>
  <c r="AB16" i="14" a="1"/>
  <c r="AB16" i="14" s="1"/>
  <c r="AC16" i="14" a="1"/>
  <c r="AC16" i="14" s="1"/>
  <c r="AD16" i="14" a="1"/>
  <c r="AD16" i="14" s="1"/>
  <c r="AE16" i="14" a="1"/>
  <c r="AE16" i="14" s="1"/>
  <c r="AF16" i="14" a="1"/>
  <c r="AF16" i="14" s="1"/>
  <c r="AG16" i="14" a="1"/>
  <c r="AG16" i="14" s="1"/>
  <c r="AH16" i="14" a="1"/>
  <c r="AH16" i="14" s="1"/>
  <c r="AI16" i="14" a="1"/>
  <c r="AI16" i="14" s="1"/>
  <c r="X17" i="14" a="1"/>
  <c r="X17" i="14" s="1"/>
  <c r="Y17" i="14" a="1"/>
  <c r="Y17" i="14"/>
  <c r="Z17" i="14" a="1"/>
  <c r="Z17" i="14" s="1"/>
  <c r="AA17" i="14" a="1"/>
  <c r="AA17" i="14" s="1"/>
  <c r="AB17" i="14" a="1"/>
  <c r="AB17" i="14" s="1"/>
  <c r="AC17" i="14" a="1"/>
  <c r="AC17" i="14" s="1"/>
  <c r="AD17" i="14" a="1"/>
  <c r="AD17" i="14" s="1"/>
  <c r="AE17" i="14" a="1"/>
  <c r="AE17" i="14" s="1"/>
  <c r="AF17" i="14" a="1"/>
  <c r="AF17" i="14" s="1"/>
  <c r="AG17" i="14" a="1"/>
  <c r="AG17" i="14" s="1"/>
  <c r="AH17" i="14" a="1"/>
  <c r="AH17" i="14" s="1"/>
  <c r="AI17" i="14" a="1"/>
  <c r="AI17" i="14" s="1"/>
  <c r="X18" i="14" a="1"/>
  <c r="X18" i="14" s="1"/>
  <c r="Y18" i="14" a="1"/>
  <c r="Y18" i="14" s="1"/>
  <c r="Z18" i="14" a="1"/>
  <c r="Z18" i="14"/>
  <c r="AA18" i="14" a="1"/>
  <c r="AA18" i="14" s="1"/>
  <c r="AB18" i="14" a="1"/>
  <c r="AB18" i="14" s="1"/>
  <c r="AC18" i="14" a="1"/>
  <c r="AC18" i="14" s="1"/>
  <c r="AD18" i="14" a="1"/>
  <c r="AD18" i="14" s="1"/>
  <c r="AE18" i="14" a="1"/>
  <c r="AE18" i="14" s="1"/>
  <c r="AF18" i="14" a="1"/>
  <c r="AF18" i="14" s="1"/>
  <c r="AG18" i="14" a="1"/>
  <c r="AG18" i="14" s="1"/>
  <c r="AH18" i="14" a="1"/>
  <c r="AH18" i="14" s="1"/>
  <c r="AI18" i="14" a="1"/>
  <c r="AI18" i="14" s="1"/>
  <c r="X19" i="14" a="1"/>
  <c r="X19" i="14" s="1"/>
  <c r="Y19" i="14" a="1"/>
  <c r="Y19" i="14" s="1"/>
  <c r="Z19" i="14" a="1"/>
  <c r="Z19" i="14" s="1"/>
  <c r="AA19" i="14" a="1"/>
  <c r="AA19" i="14" s="1"/>
  <c r="AB19" i="14" a="1"/>
  <c r="AB19" i="14"/>
  <c r="AC19" i="14" a="1"/>
  <c r="AC19" i="14" s="1"/>
  <c r="AD19" i="14" a="1"/>
  <c r="AD19" i="14" s="1"/>
  <c r="AE19" i="14" a="1"/>
  <c r="AE19" i="14" s="1"/>
  <c r="AF19" i="14" a="1"/>
  <c r="AF19" i="14" s="1"/>
  <c r="AG19" i="14" a="1"/>
  <c r="AG19" i="14" s="1"/>
  <c r="AH19" i="14" a="1"/>
  <c r="AH19" i="14"/>
  <c r="AI19" i="14" a="1"/>
  <c r="AI19" i="14" s="1"/>
  <c r="X20" i="14" a="1"/>
  <c r="X20" i="14" s="1"/>
  <c r="Y20" i="14" a="1"/>
  <c r="Y20" i="14" s="1"/>
  <c r="Z20" i="14" a="1"/>
  <c r="Z20" i="14" s="1"/>
  <c r="AA20" i="14" a="1"/>
  <c r="AA20" i="14" s="1"/>
  <c r="AB20" i="14" a="1"/>
  <c r="AB20" i="14" s="1"/>
  <c r="AC20" i="14" a="1"/>
  <c r="AC20" i="14" s="1"/>
  <c r="AD20" i="14" a="1"/>
  <c r="AD20" i="14" s="1"/>
  <c r="AE20" i="14" a="1"/>
  <c r="AE20" i="14" s="1"/>
  <c r="AF20" i="14" a="1"/>
  <c r="AF20" i="14" s="1"/>
  <c r="AG20" i="14" a="1"/>
  <c r="AG20" i="14" s="1"/>
  <c r="AH20" i="14" a="1"/>
  <c r="AH20" i="14" s="1"/>
  <c r="AI20" i="14" a="1"/>
  <c r="AI20" i="14" s="1"/>
  <c r="X21" i="14" a="1"/>
  <c r="X21" i="14" s="1"/>
  <c r="Y21" i="14" a="1"/>
  <c r="Y21" i="14" s="1"/>
  <c r="Z21" i="14" a="1"/>
  <c r="Z21" i="14" s="1"/>
  <c r="AA21" i="14" a="1"/>
  <c r="AA21" i="14" s="1"/>
  <c r="AB21" i="14" a="1"/>
  <c r="AB21" i="14" s="1"/>
  <c r="AC21" i="14" a="1"/>
  <c r="AC21" i="14" s="1"/>
  <c r="AD21" i="14" a="1"/>
  <c r="AD21" i="14" s="1"/>
  <c r="AE21" i="14" a="1"/>
  <c r="AE21" i="14" s="1"/>
  <c r="AF21" i="14" a="1"/>
  <c r="AF21" i="14" s="1"/>
  <c r="AG21" i="14" a="1"/>
  <c r="AG21" i="14" s="1"/>
  <c r="AH21" i="14" a="1"/>
  <c r="AH21" i="14"/>
  <c r="AI21" i="14" a="1"/>
  <c r="AI21" i="14" s="1"/>
  <c r="X22" i="14" a="1"/>
  <c r="X22" i="14" s="1"/>
  <c r="Y22" i="14" a="1"/>
  <c r="Y22" i="14" s="1"/>
  <c r="Z22" i="14" a="1"/>
  <c r="Z22" i="14" s="1"/>
  <c r="AA22" i="14" a="1"/>
  <c r="AA22" i="14" s="1"/>
  <c r="AB22" i="14" a="1"/>
  <c r="AB22" i="14" s="1"/>
  <c r="AC22" i="14" a="1"/>
  <c r="AC22" i="14" s="1"/>
  <c r="AD22" i="14" a="1"/>
  <c r="AD22" i="14" s="1"/>
  <c r="AE22" i="14" a="1"/>
  <c r="AE22" i="14" s="1"/>
  <c r="AF22" i="14" a="1"/>
  <c r="AF22" i="14" s="1"/>
  <c r="AG22" i="14" a="1"/>
  <c r="AG22" i="14" s="1"/>
  <c r="AH22" i="14" a="1"/>
  <c r="AH22" i="14" s="1"/>
  <c r="AI22" i="14" a="1"/>
  <c r="AI22" i="14" s="1"/>
  <c r="X23" i="14" a="1"/>
  <c r="X23" i="14" s="1"/>
  <c r="Y23" i="14" a="1"/>
  <c r="Y23" i="14" s="1"/>
  <c r="Z23" i="14" a="1"/>
  <c r="Z23" i="14" s="1"/>
  <c r="AA23" i="14" a="1"/>
  <c r="AA23" i="14" s="1"/>
  <c r="AB23" i="14" a="1"/>
  <c r="AB23" i="14" s="1"/>
  <c r="AC23" i="14" a="1"/>
  <c r="AC23" i="14"/>
  <c r="AD23" i="14" a="1"/>
  <c r="AD23" i="14" s="1"/>
  <c r="AE23" i="14" a="1"/>
  <c r="AE23" i="14" s="1"/>
  <c r="AF23" i="14" a="1"/>
  <c r="AF23" i="14" s="1"/>
  <c r="AG23" i="14" a="1"/>
  <c r="AG23" i="14" s="1"/>
  <c r="AH23" i="14" a="1"/>
  <c r="AH23" i="14" s="1"/>
  <c r="AI23" i="14" a="1"/>
  <c r="AI23" i="14" s="1"/>
  <c r="X24" i="14" a="1"/>
  <c r="X24" i="14" s="1"/>
  <c r="Y24" i="14" a="1"/>
  <c r="Y24" i="14" s="1"/>
  <c r="Z24" i="14" a="1"/>
  <c r="Z24" i="14" s="1"/>
  <c r="AA24" i="14" a="1"/>
  <c r="AA24" i="14" s="1"/>
  <c r="AB24" i="14" a="1"/>
  <c r="AB24" i="14" s="1"/>
  <c r="AC24" i="14" a="1"/>
  <c r="AC24" i="14" s="1"/>
  <c r="AD24" i="14" a="1"/>
  <c r="AD24" i="14" s="1"/>
  <c r="AE24" i="14" a="1"/>
  <c r="AE24" i="14" s="1"/>
  <c r="AF24" i="14" a="1"/>
  <c r="AF24" i="14" s="1"/>
  <c r="AG24" i="14" a="1"/>
  <c r="AG24" i="14" s="1"/>
  <c r="AH24" i="14" a="1"/>
  <c r="AH24" i="14" s="1"/>
  <c r="AI24" i="14" a="1"/>
  <c r="AI24" i="14" s="1"/>
  <c r="X25" i="14" a="1"/>
  <c r="X25" i="14" s="1"/>
  <c r="Y25" i="14" a="1"/>
  <c r="Y25" i="14" s="1"/>
  <c r="Z25" i="14" a="1"/>
  <c r="Z25" i="14" s="1"/>
  <c r="AA25" i="14" a="1"/>
  <c r="AA25" i="14" s="1"/>
  <c r="AB25" i="14" a="1"/>
  <c r="AB25" i="14" s="1"/>
  <c r="AC25" i="14" a="1"/>
  <c r="AC25" i="14" s="1"/>
  <c r="AD25" i="14" a="1"/>
  <c r="AD25" i="14" s="1"/>
  <c r="AE25" i="14" a="1"/>
  <c r="AE25" i="14" s="1"/>
  <c r="AF25" i="14" a="1"/>
  <c r="AF25" i="14" s="1"/>
  <c r="AG25" i="14" a="1"/>
  <c r="AG25" i="14" s="1"/>
  <c r="AH25" i="14" a="1"/>
  <c r="AH25" i="14" s="1"/>
  <c r="AI25" i="14" a="1"/>
  <c r="AI25" i="14" s="1"/>
  <c r="X26" i="14" a="1"/>
  <c r="X26" i="14" s="1"/>
  <c r="Y26" i="14" a="1"/>
  <c r="Y26" i="14" s="1"/>
  <c r="Z26" i="14" a="1"/>
  <c r="Z26" i="14" s="1"/>
  <c r="AA26" i="14" a="1"/>
  <c r="AA26" i="14" s="1"/>
  <c r="AB26" i="14" a="1"/>
  <c r="AB26" i="14" s="1"/>
  <c r="AC26" i="14" a="1"/>
  <c r="AC26" i="14" s="1"/>
  <c r="AD26" i="14" a="1"/>
  <c r="AD26" i="14" s="1"/>
  <c r="AE26" i="14" a="1"/>
  <c r="AE26" i="14" s="1"/>
  <c r="AF26" i="14" a="1"/>
  <c r="AF26" i="14" s="1"/>
  <c r="AG26" i="14" a="1"/>
  <c r="AG26" i="14" s="1"/>
  <c r="AH26" i="14" a="1"/>
  <c r="AH26" i="14" s="1"/>
  <c r="AI26" i="14" a="1"/>
  <c r="AI26" i="14" s="1"/>
  <c r="X27" i="14" a="1"/>
  <c r="X27" i="14" s="1"/>
  <c r="Y27" i="14" a="1"/>
  <c r="Y27" i="14" s="1"/>
  <c r="Z27" i="14" a="1"/>
  <c r="Z27" i="14" s="1"/>
  <c r="AA27" i="14" a="1"/>
  <c r="AA27" i="14" s="1"/>
  <c r="AB27" i="14" a="1"/>
  <c r="AB27" i="14" s="1"/>
  <c r="AC27" i="14" a="1"/>
  <c r="AC27" i="14" s="1"/>
  <c r="AD27" i="14" a="1"/>
  <c r="AD27" i="14" s="1"/>
  <c r="AE27" i="14" a="1"/>
  <c r="AE27" i="14" s="1"/>
  <c r="AF27" i="14" a="1"/>
  <c r="AF27" i="14" s="1"/>
  <c r="AG27" i="14" a="1"/>
  <c r="AG27" i="14" s="1"/>
  <c r="AH27" i="14" a="1"/>
  <c r="AH27" i="14" s="1"/>
  <c r="AI27" i="14" a="1"/>
  <c r="AI27" i="14" s="1"/>
  <c r="X28" i="14" a="1"/>
  <c r="X28" i="14" s="1"/>
  <c r="Y28" i="14" a="1"/>
  <c r="Y28" i="14" s="1"/>
  <c r="Z28" i="14" a="1"/>
  <c r="Z28" i="14" s="1"/>
  <c r="AA28" i="14" a="1"/>
  <c r="AA28" i="14" s="1"/>
  <c r="AB28" i="14" a="1"/>
  <c r="AB28" i="14" s="1"/>
  <c r="AC28" i="14" a="1"/>
  <c r="AC28" i="14" s="1"/>
  <c r="AD28" i="14" a="1"/>
  <c r="AD28" i="14" s="1"/>
  <c r="AE28" i="14" a="1"/>
  <c r="AE28" i="14" s="1"/>
  <c r="AF28" i="14" a="1"/>
  <c r="AF28" i="14" s="1"/>
  <c r="AG28" i="14" a="1"/>
  <c r="AG28" i="14" s="1"/>
  <c r="AH28" i="14" a="1"/>
  <c r="AH28" i="14" s="1"/>
  <c r="AI28" i="14" a="1"/>
  <c r="AI28" i="14" s="1"/>
  <c r="X29" i="14" a="1"/>
  <c r="X29" i="14" s="1"/>
  <c r="Y29" i="14" a="1"/>
  <c r="Y29" i="14" s="1"/>
  <c r="Z29" i="14" a="1"/>
  <c r="Z29" i="14" s="1"/>
  <c r="AA29" i="14" a="1"/>
  <c r="AA29" i="14" s="1"/>
  <c r="AB29" i="14" a="1"/>
  <c r="AB29" i="14" s="1"/>
  <c r="AC29" i="14" a="1"/>
  <c r="AC29" i="14" s="1"/>
  <c r="AD29" i="14" a="1"/>
  <c r="AD29" i="14" s="1"/>
  <c r="AE29" i="14" a="1"/>
  <c r="AE29" i="14" s="1"/>
  <c r="AF29" i="14" a="1"/>
  <c r="AF29" i="14" s="1"/>
  <c r="AG29" i="14" a="1"/>
  <c r="AG29" i="14" s="1"/>
  <c r="AH29" i="14" a="1"/>
  <c r="AH29" i="14" s="1"/>
  <c r="AI29" i="14" a="1"/>
  <c r="AI29" i="14" s="1"/>
  <c r="X30" i="14" a="1"/>
  <c r="X30" i="14" s="1"/>
  <c r="Y30" i="14" a="1"/>
  <c r="Y30" i="14" s="1"/>
  <c r="Z30" i="14" a="1"/>
  <c r="Z30" i="14" s="1"/>
  <c r="AA30" i="14" a="1"/>
  <c r="AA30" i="14" s="1"/>
  <c r="AB30" i="14" a="1"/>
  <c r="AB30" i="14" s="1"/>
  <c r="AC30" i="14" a="1"/>
  <c r="AC30" i="14" s="1"/>
  <c r="AD30" i="14" a="1"/>
  <c r="AD30" i="14" s="1"/>
  <c r="AE30" i="14" a="1"/>
  <c r="AE30" i="14" s="1"/>
  <c r="AF30" i="14" a="1"/>
  <c r="AF30" i="14" s="1"/>
  <c r="AG30" i="14" a="1"/>
  <c r="AG30" i="14" s="1"/>
  <c r="AH30" i="14" a="1"/>
  <c r="AH30" i="14" s="1"/>
  <c r="AI30" i="14" a="1"/>
  <c r="AI30" i="14"/>
  <c r="X31" i="14" a="1"/>
  <c r="X31" i="14" s="1"/>
  <c r="Y31" i="14" a="1"/>
  <c r="Y31" i="14" s="1"/>
  <c r="Z31" i="14" a="1"/>
  <c r="Z31" i="14" s="1"/>
  <c r="AA31" i="14" a="1"/>
  <c r="AA31" i="14" s="1"/>
  <c r="AB31" i="14" a="1"/>
  <c r="AB31" i="14" s="1"/>
  <c r="AC31" i="14" a="1"/>
  <c r="AC31" i="14" s="1"/>
  <c r="AD31" i="14" a="1"/>
  <c r="AD31" i="14" s="1"/>
  <c r="AE31" i="14" a="1"/>
  <c r="AE31" i="14" s="1"/>
  <c r="AF31" i="14" a="1"/>
  <c r="AF31" i="14" s="1"/>
  <c r="AG31" i="14" a="1"/>
  <c r="AG31" i="14" s="1"/>
  <c r="AH31" i="14" a="1"/>
  <c r="AH31" i="14" s="1"/>
  <c r="AI31" i="14" a="1"/>
  <c r="AI31" i="14" s="1"/>
  <c r="X32" i="14" a="1"/>
  <c r="X32" i="14" s="1"/>
  <c r="Y32" i="14" a="1"/>
  <c r="Y32" i="14" s="1"/>
  <c r="Z32" i="14" a="1"/>
  <c r="Z32" i="14" s="1"/>
  <c r="AA32" i="14" a="1"/>
  <c r="AA32" i="14" s="1"/>
  <c r="AB32" i="14" a="1"/>
  <c r="AB32" i="14"/>
  <c r="AC32" i="14" a="1"/>
  <c r="AC32" i="14"/>
  <c r="AD32" i="14" a="1"/>
  <c r="AD32" i="14" s="1"/>
  <c r="AE32" i="14" a="1"/>
  <c r="AE32" i="14" s="1"/>
  <c r="AF32" i="14" a="1"/>
  <c r="AF32" i="14" s="1"/>
  <c r="AG32" i="14" a="1"/>
  <c r="AG32" i="14" s="1"/>
  <c r="AH32" i="14" a="1"/>
  <c r="AH32" i="14" s="1"/>
  <c r="AI32" i="14" a="1"/>
  <c r="AI32" i="14" s="1"/>
  <c r="X33" i="14" a="1"/>
  <c r="X33" i="14" s="1"/>
  <c r="Y33" i="14" a="1"/>
  <c r="Y33" i="14" s="1"/>
  <c r="Z33" i="14" a="1"/>
  <c r="Z33" i="14" s="1"/>
  <c r="AA33" i="14" a="1"/>
  <c r="AA33" i="14" s="1"/>
  <c r="AB33" i="14" a="1"/>
  <c r="AB33" i="14"/>
  <c r="AC33" i="14" a="1"/>
  <c r="AC33" i="14" s="1"/>
  <c r="AD33" i="14" a="1"/>
  <c r="AD33" i="14" s="1"/>
  <c r="AE33" i="14" a="1"/>
  <c r="AE33" i="14" s="1"/>
  <c r="AF33" i="14" a="1"/>
  <c r="AF33" i="14" s="1"/>
  <c r="AG33" i="14" a="1"/>
  <c r="AG33" i="14" s="1"/>
  <c r="AH33" i="14" a="1"/>
  <c r="AH33" i="14" s="1"/>
  <c r="AI33" i="14" a="1"/>
  <c r="AI33" i="14" s="1"/>
  <c r="X34" i="14" a="1"/>
  <c r="X34" i="14" s="1"/>
  <c r="Y34" i="14" a="1"/>
  <c r="Y34" i="14" s="1"/>
  <c r="Z34" i="14" a="1"/>
  <c r="Z34" i="14" s="1"/>
  <c r="AA34" i="14" a="1"/>
  <c r="AA34" i="14"/>
  <c r="AB34" i="14" a="1"/>
  <c r="AB34" i="14" s="1"/>
  <c r="AC34" i="14" a="1"/>
  <c r="AC34" i="14"/>
  <c r="AD34" i="14" a="1"/>
  <c r="AD34" i="14" s="1"/>
  <c r="AE34" i="14" a="1"/>
  <c r="AE34" i="14" s="1"/>
  <c r="AF34" i="14" a="1"/>
  <c r="AF34" i="14" s="1"/>
  <c r="AG34" i="14" a="1"/>
  <c r="AG34" i="14"/>
  <c r="AH34" i="14" a="1"/>
  <c r="AH34" i="14" s="1"/>
  <c r="AI34" i="14" a="1"/>
  <c r="AI34" i="14" s="1"/>
  <c r="X35" i="14" a="1"/>
  <c r="X35" i="14" s="1"/>
  <c r="Y35" i="14" a="1"/>
  <c r="Y35" i="14" s="1"/>
  <c r="Z35" i="14" a="1"/>
  <c r="Z35" i="14" s="1"/>
  <c r="AA35" i="14" a="1"/>
  <c r="AA35" i="14" s="1"/>
  <c r="AB35" i="14" a="1"/>
  <c r="AB35" i="14" s="1"/>
  <c r="AC35" i="14" a="1"/>
  <c r="AC35" i="14" s="1"/>
  <c r="AD35" i="14" a="1"/>
  <c r="AD35" i="14" s="1"/>
  <c r="AE35" i="14" a="1"/>
  <c r="AE35" i="14" s="1"/>
  <c r="AF35" i="14" a="1"/>
  <c r="AF35" i="14" s="1"/>
  <c r="AG35" i="14" a="1"/>
  <c r="AG35" i="14" s="1"/>
  <c r="AH35" i="14" a="1"/>
  <c r="AH35" i="14" s="1"/>
  <c r="AI35" i="14" a="1"/>
  <c r="AI35" i="14" s="1"/>
  <c r="X36" i="14" a="1"/>
  <c r="X36" i="14" s="1"/>
  <c r="Y36" i="14" a="1"/>
  <c r="Y36" i="14" s="1"/>
  <c r="Z36" i="14" a="1"/>
  <c r="Z36" i="14" s="1"/>
  <c r="AA36" i="14" a="1"/>
  <c r="AA36" i="14" s="1"/>
  <c r="AB36" i="14" a="1"/>
  <c r="AB36" i="14"/>
  <c r="AC36" i="14" a="1"/>
  <c r="AC36" i="14" s="1"/>
  <c r="AD36" i="14" a="1"/>
  <c r="AD36" i="14" s="1"/>
  <c r="AE36" i="14" a="1"/>
  <c r="AE36" i="14" s="1"/>
  <c r="AF36" i="14" a="1"/>
  <c r="AF36" i="14" s="1"/>
  <c r="AG36" i="14" a="1"/>
  <c r="AG36" i="14" s="1"/>
  <c r="AH36" i="14" a="1"/>
  <c r="AH36" i="14" s="1"/>
  <c r="AI36" i="14" a="1"/>
  <c r="AI36" i="14" s="1"/>
  <c r="X37" i="14" a="1"/>
  <c r="X37" i="14" s="1"/>
  <c r="Y37" i="14" a="1"/>
  <c r="Y37" i="14" s="1"/>
  <c r="Z37" i="14" a="1"/>
  <c r="Z37" i="14" s="1"/>
  <c r="AA37" i="14" a="1"/>
  <c r="AA37" i="14" s="1"/>
  <c r="AB37" i="14" a="1"/>
  <c r="AB37" i="14" s="1"/>
  <c r="AC37" i="14" a="1"/>
  <c r="AC37" i="14" s="1"/>
  <c r="AD37" i="14" a="1"/>
  <c r="AD37" i="14" s="1"/>
  <c r="AE37" i="14" a="1"/>
  <c r="AE37" i="14" s="1"/>
  <c r="AF37" i="14" a="1"/>
  <c r="AF37" i="14" s="1"/>
  <c r="AG37" i="14" a="1"/>
  <c r="AG37" i="14" s="1"/>
  <c r="AH37" i="14" a="1"/>
  <c r="AH37" i="14" s="1"/>
  <c r="AI37" i="14" a="1"/>
  <c r="AI37" i="14" s="1"/>
  <c r="X38" i="14" a="1"/>
  <c r="X38" i="14" s="1"/>
  <c r="Y38" i="14" a="1"/>
  <c r="Y38" i="14" s="1"/>
  <c r="Z38" i="14" a="1"/>
  <c r="Z38" i="14" s="1"/>
  <c r="AA38" i="14" a="1"/>
  <c r="AA38" i="14" s="1"/>
  <c r="AB38" i="14" a="1"/>
  <c r="AB38" i="14" s="1"/>
  <c r="AC38" i="14" a="1"/>
  <c r="AC38" i="14"/>
  <c r="AD38" i="14" a="1"/>
  <c r="AD38" i="14" s="1"/>
  <c r="AE38" i="14" a="1"/>
  <c r="AE38" i="14" s="1"/>
  <c r="AF38" i="14" a="1"/>
  <c r="AF38" i="14" s="1"/>
  <c r="AG38" i="14" a="1"/>
  <c r="AG38" i="14" s="1"/>
  <c r="AH38" i="14" a="1"/>
  <c r="AH38" i="14"/>
  <c r="AI38" i="14" a="1"/>
  <c r="AI38" i="14" s="1"/>
  <c r="X39" i="14" a="1"/>
  <c r="X39" i="14" s="1"/>
  <c r="Y39" i="14" a="1"/>
  <c r="Y39" i="14" s="1"/>
  <c r="Z39" i="14" a="1"/>
  <c r="Z39" i="14" s="1"/>
  <c r="AA39" i="14" a="1"/>
  <c r="AA39" i="14" s="1"/>
  <c r="AB39" i="14" a="1"/>
  <c r="AB39" i="14" s="1"/>
  <c r="AC39" i="14" a="1"/>
  <c r="AC39" i="14" s="1"/>
  <c r="AD39" i="14" a="1"/>
  <c r="AD39" i="14" s="1"/>
  <c r="AE39" i="14" a="1"/>
  <c r="AE39" i="14" s="1"/>
  <c r="AF39" i="14" a="1"/>
  <c r="AF39" i="14" s="1"/>
  <c r="AG39" i="14" a="1"/>
  <c r="AG39" i="14" s="1"/>
  <c r="AH39" i="14" a="1"/>
  <c r="AH39" i="14" s="1"/>
  <c r="AI39" i="14" a="1"/>
  <c r="AI39" i="14" s="1"/>
  <c r="X40" i="14" a="1"/>
  <c r="X40" i="14" s="1"/>
  <c r="Y40" i="14" a="1"/>
  <c r="Y40" i="14" s="1"/>
  <c r="Z40" i="14" a="1"/>
  <c r="Z40" i="14" s="1"/>
  <c r="AA40" i="14" a="1"/>
  <c r="AA40" i="14" s="1"/>
  <c r="AB40" i="14" a="1"/>
  <c r="AB40" i="14" s="1"/>
  <c r="AC40" i="14" a="1"/>
  <c r="AC40" i="14" s="1"/>
  <c r="AD40" i="14" a="1"/>
  <c r="AD40" i="14" s="1"/>
  <c r="AE40" i="14" a="1"/>
  <c r="AE40" i="14" s="1"/>
  <c r="AF40" i="14" a="1"/>
  <c r="AF40" i="14" s="1"/>
  <c r="AG40" i="14" a="1"/>
  <c r="AG40" i="14" s="1"/>
  <c r="AH40" i="14" a="1"/>
  <c r="AH40" i="14" s="1"/>
  <c r="AI40" i="14" a="1"/>
  <c r="AI40" i="14" s="1"/>
  <c r="X41" i="14" a="1"/>
  <c r="X41" i="14" s="1"/>
  <c r="Y41" i="14" a="1"/>
  <c r="Y41" i="14" s="1"/>
  <c r="Z41" i="14" a="1"/>
  <c r="Z41" i="14"/>
  <c r="AA41" i="14" a="1"/>
  <c r="AA41" i="14" s="1"/>
  <c r="AB41" i="14" a="1"/>
  <c r="AB41" i="14" s="1"/>
  <c r="AC41" i="14" a="1"/>
  <c r="AC41" i="14" s="1"/>
  <c r="AD41" i="14" a="1"/>
  <c r="AD41" i="14" s="1"/>
  <c r="AE41" i="14" a="1"/>
  <c r="AE41" i="14" s="1"/>
  <c r="AF41" i="14" a="1"/>
  <c r="AF41" i="14" s="1"/>
  <c r="AG41" i="14" a="1"/>
  <c r="AG41" i="14" s="1"/>
  <c r="AH41" i="14" a="1"/>
  <c r="AH41" i="14" s="1"/>
  <c r="AI41" i="14" a="1"/>
  <c r="AI41" i="14" s="1"/>
  <c r="X42" i="14" a="1"/>
  <c r="X42" i="14" s="1"/>
  <c r="Y42" i="14" a="1"/>
  <c r="Y42" i="14" s="1"/>
  <c r="Z42" i="14" a="1"/>
  <c r="Z42" i="14" s="1"/>
  <c r="AA42" i="14" a="1"/>
  <c r="AA42" i="14" s="1"/>
  <c r="AB42" i="14" a="1"/>
  <c r="AB42" i="14" s="1"/>
  <c r="AC42" i="14" a="1"/>
  <c r="AC42" i="14" s="1"/>
  <c r="AD42" i="14" a="1"/>
  <c r="AD42" i="14" s="1"/>
  <c r="AE42" i="14" a="1"/>
  <c r="AE42" i="14" s="1"/>
  <c r="AF42" i="14" a="1"/>
  <c r="AF42" i="14" s="1"/>
  <c r="AG42" i="14" a="1"/>
  <c r="AG42" i="14"/>
  <c r="AH42" i="14" a="1"/>
  <c r="AH42" i="14" s="1"/>
  <c r="AI42" i="14" a="1"/>
  <c r="AI42" i="14" s="1"/>
  <c r="X43" i="14" a="1"/>
  <c r="X43" i="14" s="1"/>
  <c r="Y43" i="14" a="1"/>
  <c r="Y43" i="14" s="1"/>
  <c r="Z43" i="14" a="1"/>
  <c r="Z43" i="14" s="1"/>
  <c r="AA43" i="14" a="1"/>
  <c r="AA43" i="14" s="1"/>
  <c r="AB43" i="14" a="1"/>
  <c r="AB43" i="14" s="1"/>
  <c r="AC43" i="14" a="1"/>
  <c r="AC43" i="14" s="1"/>
  <c r="AD43" i="14" a="1"/>
  <c r="AD43" i="14" s="1"/>
  <c r="AE43" i="14" a="1"/>
  <c r="AE43" i="14" s="1"/>
  <c r="AF43" i="14" a="1"/>
  <c r="AF43" i="14" s="1"/>
  <c r="AG43" i="14" a="1"/>
  <c r="AG43" i="14" s="1"/>
  <c r="AH43" i="14" a="1"/>
  <c r="AH43" i="14"/>
  <c r="AI43" i="14" a="1"/>
  <c r="AI43" i="14" s="1"/>
  <c r="X44" i="14" a="1"/>
  <c r="X44" i="14" s="1"/>
  <c r="Y44" i="14" a="1"/>
  <c r="Y44" i="14" s="1"/>
  <c r="Z44" i="14" a="1"/>
  <c r="Z44" i="14" s="1"/>
  <c r="AA44" i="14" a="1"/>
  <c r="AA44" i="14" s="1"/>
  <c r="AB44" i="14" a="1"/>
  <c r="AB44" i="14" s="1"/>
  <c r="AC44" i="14" a="1"/>
  <c r="AC44" i="14" s="1"/>
  <c r="AD44" i="14" a="1"/>
  <c r="AD44" i="14" s="1"/>
  <c r="AE44" i="14" a="1"/>
  <c r="AE44" i="14" s="1"/>
  <c r="AF44" i="14" a="1"/>
  <c r="AF44" i="14" s="1"/>
  <c r="AG44" i="14" a="1"/>
  <c r="AG44" i="14" s="1"/>
  <c r="AH44" i="14" a="1"/>
  <c r="AH44" i="14" s="1"/>
  <c r="AI44" i="14" a="1"/>
  <c r="AI44" i="14" s="1"/>
  <c r="X45" i="14" a="1"/>
  <c r="X45" i="14" s="1"/>
  <c r="Y45" i="14" a="1"/>
  <c r="Y45" i="14" s="1"/>
  <c r="Z45" i="14" a="1"/>
  <c r="Z45" i="14" s="1"/>
  <c r="AA45" i="14" a="1"/>
  <c r="AA45" i="14" s="1"/>
  <c r="AB45" i="14" a="1"/>
  <c r="AB45" i="14" s="1"/>
  <c r="AC45" i="14" a="1"/>
  <c r="AC45" i="14" s="1"/>
  <c r="AD45" i="14" a="1"/>
  <c r="AD45" i="14" s="1"/>
  <c r="AE45" i="14" a="1"/>
  <c r="AE45" i="14" s="1"/>
  <c r="AF45" i="14" a="1"/>
  <c r="AF45" i="14" s="1"/>
  <c r="AG45" i="14" a="1"/>
  <c r="AG45" i="14"/>
  <c r="AH45" i="14" a="1"/>
  <c r="AH45" i="14" s="1"/>
  <c r="AI45" i="14" a="1"/>
  <c r="AI45" i="14" s="1"/>
  <c r="X46" i="14" a="1"/>
  <c r="X46" i="14" s="1"/>
  <c r="Y46" i="14" a="1"/>
  <c r="Y46" i="14" s="1"/>
  <c r="Z46" i="14" a="1"/>
  <c r="Z46" i="14" s="1"/>
  <c r="AA46" i="14" a="1"/>
  <c r="AA46" i="14" s="1"/>
  <c r="AB46" i="14" a="1"/>
  <c r="AB46" i="14" s="1"/>
  <c r="AC46" i="14" a="1"/>
  <c r="AC46" i="14" s="1"/>
  <c r="AD46" i="14" a="1"/>
  <c r="AD46" i="14" s="1"/>
  <c r="AE46" i="14" a="1"/>
  <c r="AE46" i="14" s="1"/>
  <c r="AF46" i="14" a="1"/>
  <c r="AF46" i="14" s="1"/>
  <c r="AG46" i="14" a="1"/>
  <c r="AG46" i="14"/>
  <c r="AH46" i="14" a="1"/>
  <c r="AH46" i="14" s="1"/>
  <c r="AI46" i="14" a="1"/>
  <c r="AI46" i="14" s="1"/>
  <c r="X47" i="14" a="1"/>
  <c r="X47" i="14" s="1"/>
  <c r="Y47" i="14" a="1"/>
  <c r="Y47" i="14" s="1"/>
  <c r="Z47" i="14" a="1"/>
  <c r="Z47" i="14"/>
  <c r="AA47" i="14" a="1"/>
  <c r="AA47" i="14" s="1"/>
  <c r="AB47" i="14" a="1"/>
  <c r="AB47" i="14" s="1"/>
  <c r="AC47" i="14" a="1"/>
  <c r="AC47" i="14" s="1"/>
  <c r="AD47" i="14" a="1"/>
  <c r="AD47" i="14" s="1"/>
  <c r="AE47" i="14" a="1"/>
  <c r="AE47" i="14" s="1"/>
  <c r="AF47" i="14" a="1"/>
  <c r="AF47" i="14" s="1"/>
  <c r="AG47" i="14" a="1"/>
  <c r="AG47" i="14" s="1"/>
  <c r="AH47" i="14" a="1"/>
  <c r="AH47" i="14" s="1"/>
  <c r="AI47" i="14" a="1"/>
  <c r="AI47" i="14" s="1"/>
  <c r="X48" i="14" a="1"/>
  <c r="X48" i="14" s="1"/>
  <c r="Y48" i="14" a="1"/>
  <c r="Y48" i="14" s="1"/>
  <c r="Z48" i="14" a="1"/>
  <c r="Z48" i="14"/>
  <c r="AA48" i="14" a="1"/>
  <c r="AA48" i="14" s="1"/>
  <c r="AB48" i="14" a="1"/>
  <c r="AB48" i="14" s="1"/>
  <c r="AC48" i="14" a="1"/>
  <c r="AC48" i="14"/>
  <c r="AD48" i="14" a="1"/>
  <c r="AD48" i="14" s="1"/>
  <c r="AE48" i="14" a="1"/>
  <c r="AE48" i="14" s="1"/>
  <c r="AF48" i="14" a="1"/>
  <c r="AF48" i="14" s="1"/>
  <c r="AG48" i="14" a="1"/>
  <c r="AG48" i="14" s="1"/>
  <c r="AH48" i="14" a="1"/>
  <c r="AH48" i="14"/>
  <c r="AI48" i="14" a="1"/>
  <c r="AI48" i="14" s="1"/>
  <c r="X49" i="14" a="1"/>
  <c r="X49" i="14" s="1"/>
  <c r="Y49" i="14" a="1"/>
  <c r="Y49" i="14" s="1"/>
  <c r="Z49" i="14" a="1"/>
  <c r="Z49" i="14" s="1"/>
  <c r="AA49" i="14" a="1"/>
  <c r="AA49" i="14"/>
  <c r="AB49" i="14" a="1"/>
  <c r="AB49" i="14" s="1"/>
  <c r="AC49" i="14" a="1"/>
  <c r="AC49" i="14" s="1"/>
  <c r="AD49" i="14" a="1"/>
  <c r="AD49" i="14" s="1"/>
  <c r="AE49" i="14" a="1"/>
  <c r="AE49" i="14" s="1"/>
  <c r="AF49" i="14" a="1"/>
  <c r="AF49" i="14" s="1"/>
  <c r="AG49" i="14" a="1"/>
  <c r="AG49" i="14" s="1"/>
  <c r="AH49" i="14" a="1"/>
  <c r="AH49" i="14" s="1"/>
  <c r="AI49" i="14" a="1"/>
  <c r="AI49" i="14" s="1"/>
  <c r="X50" i="14" a="1"/>
  <c r="X50" i="14" s="1"/>
  <c r="Y50" i="14" a="1"/>
  <c r="Y50" i="14" s="1"/>
  <c r="Z50" i="14" a="1"/>
  <c r="Z50" i="14" s="1"/>
  <c r="AA50" i="14" a="1"/>
  <c r="AA50" i="14" s="1"/>
  <c r="AB50" i="14" a="1"/>
  <c r="AB50" i="14" s="1"/>
  <c r="AC50" i="14" a="1"/>
  <c r="AC50" i="14" s="1"/>
  <c r="AD50" i="14" a="1"/>
  <c r="AD50" i="14" s="1"/>
  <c r="AE50" i="14" a="1"/>
  <c r="AE50" i="14" s="1"/>
  <c r="AF50" i="14" a="1"/>
  <c r="AF50" i="14"/>
  <c r="AG50" i="14" a="1"/>
  <c r="AG50" i="14"/>
  <c r="AH50" i="14" a="1"/>
  <c r="AH50" i="14" s="1"/>
  <c r="AI50" i="14" a="1"/>
  <c r="AI50" i="14" s="1"/>
  <c r="X51" i="14" a="1"/>
  <c r="X51" i="14" s="1"/>
  <c r="Y51" i="14" a="1"/>
  <c r="Y51" i="14" s="1"/>
  <c r="Z51" i="14" a="1"/>
  <c r="Z51" i="14" s="1"/>
  <c r="AA51" i="14" a="1"/>
  <c r="AA51" i="14" s="1"/>
  <c r="AB51" i="14" a="1"/>
  <c r="AB51" i="14" s="1"/>
  <c r="AC51" i="14" a="1"/>
  <c r="AC51" i="14" s="1"/>
  <c r="AD51" i="14" a="1"/>
  <c r="AD51" i="14" s="1"/>
  <c r="AE51" i="14" a="1"/>
  <c r="AE51" i="14" s="1"/>
  <c r="AF51" i="14" a="1"/>
  <c r="AF51" i="14" s="1"/>
  <c r="AG51" i="14" a="1"/>
  <c r="AG51" i="14" s="1"/>
  <c r="AH51" i="14" a="1"/>
  <c r="AH51" i="14" s="1"/>
  <c r="AI51" i="14" a="1"/>
  <c r="AI51" i="14" s="1"/>
  <c r="R3" i="14" a="1"/>
  <c r="R3" i="14" s="1"/>
  <c r="R4" i="14" a="1"/>
  <c r="R4" i="14" s="1"/>
  <c r="R5" i="14" a="1"/>
  <c r="R5" i="14" s="1"/>
  <c r="R6" i="14" a="1"/>
  <c r="R6" i="14" s="1"/>
  <c r="R7" i="14" a="1"/>
  <c r="R7" i="14" s="1"/>
  <c r="R8" i="14" a="1"/>
  <c r="R8" i="14"/>
  <c r="R9" i="14" a="1"/>
  <c r="R9" i="14"/>
  <c r="R10" i="14" a="1"/>
  <c r="R10" i="14" s="1"/>
  <c r="R11" i="14" a="1"/>
  <c r="R11" i="14" s="1"/>
  <c r="R12" i="14" a="1"/>
  <c r="R12" i="14" s="1"/>
  <c r="R13" i="14" a="1"/>
  <c r="R13" i="14"/>
  <c r="R14" i="14" a="1"/>
  <c r="R14" i="14" s="1"/>
  <c r="R15" i="14" a="1"/>
  <c r="R15" i="14" s="1"/>
  <c r="R16" i="14" a="1"/>
  <c r="R16" i="14" s="1"/>
  <c r="R17" i="14" a="1"/>
  <c r="R17" i="14" s="1"/>
  <c r="R18" i="14" a="1"/>
  <c r="R18" i="14" s="1"/>
  <c r="R19" i="14" a="1"/>
  <c r="R19" i="14"/>
  <c r="R20" i="14" a="1"/>
  <c r="R20" i="14" s="1"/>
  <c r="R21" i="14" a="1"/>
  <c r="R21" i="14" s="1"/>
  <c r="R22" i="14" a="1"/>
  <c r="R22" i="14" s="1"/>
  <c r="R23" i="14" a="1"/>
  <c r="R23" i="14" s="1"/>
  <c r="R24" i="14" a="1"/>
  <c r="R24" i="14" s="1"/>
  <c r="R25" i="14" a="1"/>
  <c r="R25" i="14" s="1"/>
  <c r="R26" i="14" a="1"/>
  <c r="R26" i="14" s="1"/>
  <c r="R27" i="14" a="1"/>
  <c r="R27" i="14" s="1"/>
  <c r="R28" i="14" a="1"/>
  <c r="R28" i="14"/>
  <c r="R29" i="14" a="1"/>
  <c r="R29" i="14" s="1"/>
  <c r="R30" i="14" a="1"/>
  <c r="R30" i="14" s="1"/>
  <c r="R31" i="14" a="1"/>
  <c r="R31" i="14" s="1"/>
  <c r="R32" i="14" a="1"/>
  <c r="R32" i="14" s="1"/>
  <c r="R33" i="14" a="1"/>
  <c r="R33" i="14" s="1"/>
  <c r="R34" i="14" a="1"/>
  <c r="R34" i="14" s="1"/>
  <c r="R35" i="14" a="1"/>
  <c r="R35" i="14" s="1"/>
  <c r="R36" i="14" a="1"/>
  <c r="R36" i="14" s="1"/>
  <c r="R37" i="14" a="1"/>
  <c r="R37" i="14" s="1"/>
  <c r="R38" i="14" a="1"/>
  <c r="R38" i="14" s="1"/>
  <c r="R39" i="14" a="1"/>
  <c r="R39" i="14" s="1"/>
  <c r="R40" i="14" a="1"/>
  <c r="R40" i="14" s="1"/>
  <c r="R41" i="14" a="1"/>
  <c r="R41" i="14"/>
  <c r="R42" i="14" a="1"/>
  <c r="R42" i="14" s="1"/>
  <c r="R43" i="14" a="1"/>
  <c r="R43" i="14" s="1"/>
  <c r="R44" i="14" a="1"/>
  <c r="R44" i="14" s="1"/>
  <c r="R45" i="14" a="1"/>
  <c r="R45" i="14" s="1"/>
  <c r="R46" i="14" a="1"/>
  <c r="R46" i="14" s="1"/>
  <c r="R47" i="14" a="1"/>
  <c r="R47" i="14" s="1"/>
  <c r="R48" i="14" a="1"/>
  <c r="R48" i="14" s="1"/>
  <c r="R49" i="14" a="1"/>
  <c r="R49" i="14" s="1"/>
  <c r="R50" i="14" a="1"/>
  <c r="R50" i="14"/>
  <c r="R51" i="14" a="1"/>
  <c r="R51" i="14" s="1"/>
  <c r="D3" i="14" a="1"/>
  <c r="D3" i="14" s="1"/>
  <c r="S3" i="14" s="1"/>
  <c r="D4" i="14" a="1"/>
  <c r="D4" i="14" s="1"/>
  <c r="U4" i="14" s="1"/>
  <c r="D5" i="14" a="1"/>
  <c r="D5" i="14" s="1"/>
  <c r="W5" i="14" s="1"/>
  <c r="D6" i="14" a="1"/>
  <c r="D6" i="14" s="1"/>
  <c r="S6" i="14" s="1"/>
  <c r="D7" i="14" a="1"/>
  <c r="D7" i="14" s="1"/>
  <c r="V7" i="14" s="1"/>
  <c r="D8" i="14" a="1"/>
  <c r="D8" i="14" s="1"/>
  <c r="V8" i="14" s="1"/>
  <c r="D9" i="14" a="1"/>
  <c r="D9" i="14" s="1"/>
  <c r="T9" i="14" s="1"/>
  <c r="D10" i="14" a="1"/>
  <c r="D10" i="14" s="1"/>
  <c r="S10" i="14" s="1"/>
  <c r="D11" i="14" a="1"/>
  <c r="D11" i="14" s="1"/>
  <c r="V11" i="14" s="1"/>
  <c r="D12" i="14" a="1"/>
  <c r="D12" i="14" s="1"/>
  <c r="W12" i="14" s="1"/>
  <c r="D13" i="14" a="1"/>
  <c r="D13" i="14" s="1"/>
  <c r="S13" i="14" s="1"/>
  <c r="D14" i="14" a="1"/>
  <c r="D14" i="14" s="1"/>
  <c r="U14" i="14" s="1"/>
  <c r="D15" i="14" a="1"/>
  <c r="D15" i="14" s="1"/>
  <c r="S15" i="14" s="1"/>
  <c r="D16" i="14" a="1"/>
  <c r="D16" i="14" s="1"/>
  <c r="S16" i="14" s="1"/>
  <c r="D17" i="14" a="1"/>
  <c r="D17" i="14" s="1"/>
  <c r="S17" i="14" s="1"/>
  <c r="D18" i="14" a="1"/>
  <c r="D18" i="14" s="1"/>
  <c r="T18" i="14" s="1"/>
  <c r="D19" i="14" a="1"/>
  <c r="D19" i="14" s="1"/>
  <c r="D20" i="14" a="1"/>
  <c r="D20" i="14" s="1"/>
  <c r="D21" i="14" a="1"/>
  <c r="D21" i="14" s="1"/>
  <c r="S21" i="14" s="1"/>
  <c r="D22" i="14" a="1"/>
  <c r="D22" i="14" s="1"/>
  <c r="U22" i="14" s="1"/>
  <c r="D23" i="14" a="1"/>
  <c r="D23" i="14" s="1"/>
  <c r="S23" i="14" s="1"/>
  <c r="D24" i="14" a="1"/>
  <c r="D24" i="14" s="1"/>
  <c r="S24" i="14" s="1"/>
  <c r="D25" i="14" a="1"/>
  <c r="D25" i="14" s="1"/>
  <c r="S25" i="14" s="1"/>
  <c r="D26" i="14" a="1"/>
  <c r="D26" i="14" s="1"/>
  <c r="D27" i="14" a="1"/>
  <c r="D27" i="14" s="1"/>
  <c r="S27" i="14" s="1"/>
  <c r="D28" i="14" a="1"/>
  <c r="D28" i="14" s="1"/>
  <c r="U28" i="14" s="1"/>
  <c r="D29" i="14" a="1"/>
  <c r="D29" i="14" s="1"/>
  <c r="U29" i="14" s="1"/>
  <c r="D30" i="14" a="1"/>
  <c r="D30" i="14" s="1"/>
  <c r="D31" i="14" a="1"/>
  <c r="D31" i="14"/>
  <c r="T31" i="14" s="1"/>
  <c r="D32" i="14" a="1"/>
  <c r="D32" i="14" s="1"/>
  <c r="S32" i="14" s="1"/>
  <c r="D33" i="14" a="1"/>
  <c r="D33" i="14" s="1"/>
  <c r="T33" i="14" s="1"/>
  <c r="D34" i="14" a="1"/>
  <c r="D34" i="14" s="1"/>
  <c r="S34" i="14" s="1"/>
  <c r="D35" i="14" a="1"/>
  <c r="D35" i="14" s="1"/>
  <c r="S35" i="14" s="1"/>
  <c r="D36" i="14" a="1"/>
  <c r="D36" i="14" s="1"/>
  <c r="W36" i="14" s="1"/>
  <c r="D37" i="14" a="1"/>
  <c r="D37" i="14" s="1"/>
  <c r="S37" i="14" s="1"/>
  <c r="D38" i="14" a="1"/>
  <c r="D38" i="14"/>
  <c r="T38" i="14" s="1"/>
  <c r="D39" i="14" a="1"/>
  <c r="D39" i="14" s="1"/>
  <c r="W39" i="14" s="1"/>
  <c r="D40" i="14" a="1"/>
  <c r="D40" i="14" s="1"/>
  <c r="S40" i="14" s="1"/>
  <c r="D41" i="14" a="1"/>
  <c r="D41" i="14" s="1"/>
  <c r="D42" i="14" a="1"/>
  <c r="D42" i="14" s="1"/>
  <c r="S42" i="14" s="1"/>
  <c r="D43" i="14" a="1"/>
  <c r="D43" i="14"/>
  <c r="U43" i="14" s="1"/>
  <c r="D44" i="14" a="1"/>
  <c r="D44" i="14" s="1"/>
  <c r="S44" i="14" s="1"/>
  <c r="D45" i="14" a="1"/>
  <c r="D45" i="14" s="1"/>
  <c r="T45" i="14" s="1"/>
  <c r="D46" i="14" a="1"/>
  <c r="D46" i="14" s="1"/>
  <c r="W46" i="14" s="1"/>
  <c r="D47" i="14" a="1"/>
  <c r="D47" i="14" s="1"/>
  <c r="T47" i="14" s="1"/>
  <c r="D48" i="14" a="1"/>
  <c r="D48" i="14"/>
  <c r="U48" i="14" s="1"/>
  <c r="D49" i="14" a="1"/>
  <c r="D49" i="14" s="1"/>
  <c r="T49" i="14" s="1"/>
  <c r="D50" i="14" a="1"/>
  <c r="D50" i="14" s="1"/>
  <c r="D51" i="14" a="1"/>
  <c r="D51" i="14" s="1"/>
  <c r="V51" i="14" s="1"/>
  <c r="G2" i="13"/>
  <c r="D29" i="11"/>
  <c r="D34" i="11"/>
  <c r="AI2" i="14" a="1"/>
  <c r="AI2" i="14" s="1"/>
  <c r="R2" i="14" a="1"/>
  <c r="R2" i="14" s="1"/>
  <c r="AH2" i="14" a="1"/>
  <c r="AH2" i="14" s="1"/>
  <c r="J29" i="5"/>
  <c r="T12" i="14" l="1"/>
  <c r="S12" i="14"/>
  <c r="U11" i="14"/>
  <c r="U8" i="14"/>
  <c r="T8" i="14"/>
  <c r="S8" i="14"/>
  <c r="U5" i="14"/>
  <c r="S5" i="14"/>
  <c r="W13" i="14"/>
  <c r="V13" i="14"/>
  <c r="T5" i="14"/>
  <c r="S45" i="14"/>
  <c r="W44" i="14"/>
  <c r="V44" i="14"/>
  <c r="W41" i="14"/>
  <c r="T41" i="14"/>
  <c r="S38" i="14"/>
  <c r="W47" i="14"/>
  <c r="W37" i="14"/>
  <c r="V37" i="14"/>
  <c r="U37" i="14"/>
  <c r="S46" i="14"/>
  <c r="V47" i="14"/>
  <c r="T4" i="14"/>
  <c r="S41" i="14"/>
  <c r="U13" i="14"/>
  <c r="S51" i="14"/>
  <c r="U47" i="14"/>
  <c r="T39" i="14"/>
  <c r="S11" i="14"/>
  <c r="U44" i="14"/>
  <c r="S39" i="14"/>
  <c r="T44" i="14"/>
  <c r="S22" i="14"/>
  <c r="U49" i="14"/>
  <c r="V46" i="14"/>
  <c r="T36" i="14"/>
  <c r="V12" i="14"/>
  <c r="W8" i="14"/>
  <c r="T46" i="14"/>
  <c r="S36" i="14"/>
  <c r="U12" i="14"/>
  <c r="V5" i="14"/>
  <c r="W3" i="14"/>
  <c r="W33" i="14"/>
  <c r="W32" i="14"/>
  <c r="V32" i="14"/>
  <c r="U32" i="14"/>
  <c r="T32" i="14"/>
  <c r="W22" i="14"/>
  <c r="T22" i="14"/>
  <c r="S30" i="14"/>
  <c r="U30" i="14"/>
  <c r="W30" i="14"/>
  <c r="T30" i="14"/>
  <c r="V30" i="14"/>
  <c r="S50" i="14"/>
  <c r="T50" i="14"/>
  <c r="V50" i="14"/>
  <c r="W50" i="14"/>
  <c r="U50" i="14"/>
  <c r="S49" i="14"/>
  <c r="U51" i="14"/>
  <c r="W49" i="14"/>
  <c r="T48" i="14"/>
  <c r="T43" i="14"/>
  <c r="V41" i="14"/>
  <c r="V39" i="14"/>
  <c r="S31" i="14"/>
  <c r="T14" i="14"/>
  <c r="U7" i="14"/>
  <c r="V33" i="14"/>
  <c r="V36" i="14"/>
  <c r="T51" i="14"/>
  <c r="V49" i="14"/>
  <c r="S48" i="14"/>
  <c r="U46" i="14"/>
  <c r="S43" i="14"/>
  <c r="U41" i="14"/>
  <c r="U39" i="14"/>
  <c r="U36" i="14"/>
  <c r="S14" i="14"/>
  <c r="T11" i="14"/>
  <c r="T7" i="14"/>
  <c r="S4" i="14"/>
  <c r="W42" i="14"/>
  <c r="W35" i="14"/>
  <c r="S47" i="14"/>
  <c r="W45" i="14"/>
  <c r="T42" i="14"/>
  <c r="U40" i="14"/>
  <c r="W38" i="14"/>
  <c r="V35" i="14"/>
  <c r="U34" i="14"/>
  <c r="S33" i="14"/>
  <c r="W31" i="14"/>
  <c r="W23" i="14"/>
  <c r="V10" i="14"/>
  <c r="S9" i="14"/>
  <c r="V6" i="14"/>
  <c r="V3" i="14"/>
  <c r="S7" i="14"/>
  <c r="V42" i="14"/>
  <c r="W40" i="14"/>
  <c r="T37" i="14"/>
  <c r="W34" i="14"/>
  <c r="U33" i="14"/>
  <c r="T13" i="14"/>
  <c r="U9" i="14"/>
  <c r="U42" i="14"/>
  <c r="V40" i="14"/>
  <c r="V34" i="14"/>
  <c r="W10" i="14"/>
  <c r="W6" i="14"/>
  <c r="W48" i="14"/>
  <c r="V45" i="14"/>
  <c r="W43" i="14"/>
  <c r="T40" i="14"/>
  <c r="V38" i="14"/>
  <c r="U35" i="14"/>
  <c r="T34" i="14"/>
  <c r="V31" i="14"/>
  <c r="V23" i="14"/>
  <c r="W14" i="14"/>
  <c r="U10" i="14"/>
  <c r="U6" i="14"/>
  <c r="W4" i="14"/>
  <c r="U3" i="14"/>
  <c r="W51" i="14"/>
  <c r="V48" i="14"/>
  <c r="U45" i="14"/>
  <c r="V43" i="14"/>
  <c r="U38" i="14"/>
  <c r="T35" i="14"/>
  <c r="U31" i="14"/>
  <c r="U23" i="14"/>
  <c r="V14" i="14"/>
  <c r="W11" i="14"/>
  <c r="T10" i="14"/>
  <c r="W7" i="14"/>
  <c r="T6" i="14"/>
  <c r="V4" i="14"/>
  <c r="T3" i="14"/>
  <c r="T23" i="14"/>
  <c r="W15" i="14"/>
  <c r="V15" i="14"/>
  <c r="U15" i="14"/>
  <c r="T15" i="14"/>
  <c r="W24" i="14"/>
  <c r="V24" i="14"/>
  <c r="U24" i="14"/>
  <c r="T24" i="14"/>
  <c r="T29" i="14"/>
  <c r="V22" i="14"/>
  <c r="S29" i="14"/>
  <c r="W29" i="14"/>
  <c r="V29" i="14"/>
  <c r="S28" i="14"/>
  <c r="W28" i="14"/>
  <c r="V28" i="14"/>
  <c r="T28" i="14"/>
  <c r="W27" i="14"/>
  <c r="V27" i="14"/>
  <c r="U27" i="14"/>
  <c r="T27" i="14"/>
  <c r="V26" i="14"/>
  <c r="W26" i="14"/>
  <c r="S26" i="14"/>
  <c r="T26" i="14"/>
  <c r="U26" i="14"/>
  <c r="W25" i="14"/>
  <c r="U25" i="14"/>
  <c r="T25" i="14"/>
  <c r="V25" i="14"/>
  <c r="V21" i="14"/>
  <c r="U21" i="14"/>
  <c r="T21" i="14"/>
  <c r="W21" i="14"/>
  <c r="V20" i="14"/>
  <c r="W20" i="14"/>
  <c r="S20" i="14"/>
  <c r="T20" i="14"/>
  <c r="U20" i="14"/>
  <c r="W19" i="14"/>
  <c r="T19" i="14"/>
  <c r="U19" i="14"/>
  <c r="S19" i="14"/>
  <c r="V19" i="14"/>
  <c r="S18" i="14"/>
  <c r="W18" i="14"/>
  <c r="V18" i="14"/>
  <c r="U18" i="14"/>
  <c r="W17" i="14"/>
  <c r="V17" i="14"/>
  <c r="U17" i="14"/>
  <c r="T17" i="14"/>
  <c r="W16" i="14"/>
  <c r="V16" i="14"/>
  <c r="U16" i="14"/>
  <c r="T16" i="14"/>
  <c r="D31" i="11"/>
  <c r="D32" i="11"/>
  <c r="G32" i="5"/>
  <c r="E23" i="11"/>
  <c r="A101" i="18" l="1"/>
  <c r="IP613" i="9" s="1"/>
  <c r="ID613" i="9"/>
  <c r="M9" i="20"/>
  <c r="D30" i="11" s="1"/>
  <c r="J40" i="5"/>
  <c r="J39" i="5"/>
  <c r="X29" i="5" l="1"/>
  <c r="R15" i="5"/>
  <c r="R14" i="5"/>
  <c r="R13" i="5"/>
  <c r="R12" i="5"/>
  <c r="V12" i="5"/>
  <c r="J38" i="5"/>
  <c r="J37" i="5"/>
  <c r="A48" i="18"/>
  <c r="A47" i="18"/>
  <c r="A69" i="18"/>
  <c r="A46" i="18"/>
  <c r="U29" i="5"/>
  <c r="G29" i="5"/>
  <c r="ID614" i="9"/>
  <c r="T23" i="5"/>
  <c r="T21" i="5"/>
  <c r="G22" i="5"/>
  <c r="T18" i="5"/>
  <c r="G18" i="5"/>
  <c r="AG2" i="14" a="1"/>
  <c r="AG2" i="14" s="1"/>
  <c r="AF2" i="14" a="1"/>
  <c r="AF2" i="14" s="1"/>
  <c r="AE2" i="14" a="1"/>
  <c r="AE2" i="14" s="1"/>
  <c r="AD2" i="14" a="1"/>
  <c r="AD2" i="14" s="1"/>
  <c r="AC2" i="14" a="1"/>
  <c r="AC2" i="14" s="1"/>
  <c r="AB2" i="14" a="1"/>
  <c r="AB2" i="14" s="1"/>
  <c r="AA2" i="14" a="1"/>
  <c r="AA2" i="14" s="1"/>
  <c r="Y2" i="14" a="1"/>
  <c r="Y2" i="14" s="1"/>
  <c r="X2" i="14" a="1"/>
  <c r="X2" i="14" s="1"/>
  <c r="G44" i="5"/>
  <c r="G45" i="5"/>
  <c r="G62" i="5"/>
  <c r="G72" i="5"/>
  <c r="D2" i="14" a="1"/>
  <c r="D2" i="14" s="1"/>
  <c r="G43" i="5" s="1"/>
  <c r="Z2" i="14" a="1"/>
  <c r="Z2" i="14" s="1"/>
  <c r="Q45" i="18" l="1"/>
  <c r="IH613" i="9" s="1"/>
  <c r="IL613" i="9" s="1"/>
  <c r="B46" i="18"/>
  <c r="X27" i="5"/>
  <c r="G57" i="5"/>
  <c r="G83" i="5"/>
  <c r="G82" i="5"/>
  <c r="G67" i="5"/>
  <c r="G55" i="5"/>
  <c r="G66" i="5"/>
  <c r="G81" i="5"/>
  <c r="G90" i="5"/>
  <c r="G80" i="5"/>
  <c r="G71" i="5"/>
  <c r="G56" i="5"/>
  <c r="G88" i="5"/>
  <c r="G54" i="5"/>
  <c r="G65" i="5"/>
  <c r="G60" i="5"/>
  <c r="G64" i="5"/>
  <c r="G63" i="5"/>
  <c r="G89" i="5"/>
  <c r="G53" i="5"/>
  <c r="G87" i="5"/>
  <c r="G79" i="5"/>
  <c r="G92" i="5"/>
  <c r="G68" i="5"/>
  <c r="G91" i="5"/>
  <c r="G52" i="5"/>
  <c r="G50" i="5"/>
  <c r="G76" i="5"/>
  <c r="G49" i="5"/>
  <c r="G75" i="5"/>
  <c r="G48" i="5"/>
  <c r="G86" i="5"/>
  <c r="G74" i="5"/>
  <c r="G47" i="5"/>
  <c r="G85" i="5"/>
  <c r="G73" i="5"/>
  <c r="G61" i="5"/>
  <c r="G94" i="5"/>
  <c r="G70" i="5"/>
  <c r="G93" i="5"/>
  <c r="G69" i="5"/>
  <c r="G78" i="5"/>
  <c r="G77" i="5"/>
  <c r="G46" i="5"/>
  <c r="G84" i="5"/>
  <c r="G51" i="5"/>
  <c r="A67" i="18"/>
  <c r="AJ2" i="13"/>
  <c r="J2" i="13"/>
  <c r="I2" i="13"/>
  <c r="K2" i="13"/>
  <c r="H2" i="13"/>
  <c r="AA2" i="13" s="1"/>
  <c r="Z2" i="13"/>
  <c r="F2" i="13"/>
  <c r="E2" i="13"/>
  <c r="X2" i="13" s="1"/>
  <c r="D2" i="13"/>
  <c r="W2" i="13" s="1"/>
  <c r="C2" i="13"/>
  <c r="V2" i="13" s="1"/>
  <c r="B2" i="13"/>
  <c r="A2" i="13"/>
  <c r="T2" i="13" s="1"/>
  <c r="Q68" i="18" l="1"/>
  <c r="L2" i="13"/>
  <c r="S2" i="13"/>
  <c r="R2" i="13"/>
  <c r="O2" i="13"/>
  <c r="P2" i="13"/>
  <c r="Q2" i="13"/>
  <c r="N2" i="13"/>
  <c r="M2" i="13"/>
  <c r="IT613" i="9" l="1"/>
  <c r="IF614" i="9" s="1"/>
  <c r="D28" i="11" s="1"/>
  <c r="F16" i="11" s="1"/>
  <c r="T2" i="14"/>
  <c r="U2" i="14"/>
  <c r="V2" i="14"/>
  <c r="W2" i="14"/>
  <c r="S2" i="14"/>
  <c r="M36" i="18"/>
  <c r="AF14" i="18" l="1"/>
  <c r="N22" i="18"/>
  <c r="AK29" i="5"/>
  <c r="AK28" i="5" l="1"/>
  <c r="AQ15"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<sst xmlns="http://schemas.openxmlformats.org/spreadsheetml/2006/main" count="538" uniqueCount="442">
  <si>
    <t>　【本書送信先】</t>
    <rPh sb="2" eb="4">
      <t>ホンショ</t>
    </rPh>
    <rPh sb="4" eb="6">
      <t>ソウシン</t>
    </rPh>
    <rPh sb="6" eb="7">
      <t>サキ</t>
    </rPh>
    <phoneticPr fontId="4"/>
  </si>
  <si>
    <t xml:space="preserve">E-mail     </t>
    <phoneticPr fontId="2"/>
  </si>
  <si>
    <t>【分析試料送付先】</t>
    <rPh sb="1" eb="3">
      <t>ブンセキ</t>
    </rPh>
    <rPh sb="3" eb="5">
      <t>シリョウ</t>
    </rPh>
    <rPh sb="5" eb="7">
      <t>ソウフ</t>
    </rPh>
    <rPh sb="7" eb="8">
      <t>サキ</t>
    </rPh>
    <phoneticPr fontId="4"/>
  </si>
  <si>
    <t xml:space="preserve">  下記メールアドレス宛すべてに送信をお願い致します。</t>
    <rPh sb="2" eb="4">
      <t>カキ</t>
    </rPh>
    <rPh sb="11" eb="12">
      <t>アテ</t>
    </rPh>
    <rPh sb="16" eb="18">
      <t>ソウシン</t>
    </rPh>
    <rPh sb="20" eb="21">
      <t>ネガ</t>
    </rPh>
    <rPh sb="22" eb="23">
      <t>イタ</t>
    </rPh>
    <phoneticPr fontId="3"/>
  </si>
  <si>
    <t xml:space="preserve"> 会社名</t>
  </si>
  <si>
    <t>*必須</t>
    <rPh sb="1" eb="3">
      <t>ヒッス</t>
    </rPh>
    <phoneticPr fontId="2"/>
  </si>
  <si>
    <t xml:space="preserve"> 会社住所</t>
  </si>
  <si>
    <t>[選択]</t>
    <phoneticPr fontId="3"/>
  </si>
  <si>
    <t>*必須</t>
    <phoneticPr fontId="3"/>
  </si>
  <si>
    <t>[選択]</t>
    <rPh sb="1" eb="3">
      <t>センタク</t>
    </rPh>
    <phoneticPr fontId="2"/>
  </si>
  <si>
    <t xml:space="preserve"> 分析納期</t>
    <phoneticPr fontId="3"/>
  </si>
  <si>
    <t>[選択]</t>
  </si>
  <si>
    <t xml:space="preserve"> 分析後試料取扱</t>
    <rPh sb="1" eb="3">
      <t>ブンセキ</t>
    </rPh>
    <rPh sb="3" eb="4">
      <t>ゴ</t>
    </rPh>
    <rPh sb="4" eb="6">
      <t>シリョウ</t>
    </rPh>
    <rPh sb="6" eb="8">
      <t>トリアツカイ</t>
    </rPh>
    <phoneticPr fontId="2"/>
  </si>
  <si>
    <t xml:space="preserve"> 本案件見積№  (当社提出）</t>
    <rPh sb="1" eb="4">
      <t>ホンアンケン</t>
    </rPh>
    <rPh sb="4" eb="6">
      <t>ミツモリ</t>
    </rPh>
    <rPh sb="10" eb="14">
      <t>トウシャテイシュツ</t>
    </rPh>
    <phoneticPr fontId="2"/>
  </si>
  <si>
    <t>試料</t>
    <rPh sb="0" eb="2">
      <t>シリョウ</t>
    </rPh>
    <phoneticPr fontId="4"/>
  </si>
  <si>
    <t>番号</t>
  </si>
  <si>
    <t>TEL</t>
  </si>
  <si>
    <t>お客様情報</t>
  </si>
  <si>
    <t xml:space="preserve"> [会社名]</t>
    <rPh sb="2" eb="5">
      <t>カイシャメイ</t>
    </rPh>
    <phoneticPr fontId="3"/>
  </si>
  <si>
    <t xml:space="preserve"> [部署名]</t>
    <rPh sb="2" eb="4">
      <t>ブショ</t>
    </rPh>
    <rPh sb="4" eb="5">
      <t>メイ</t>
    </rPh>
    <phoneticPr fontId="3"/>
  </si>
  <si>
    <t xml:space="preserve"> [ご担当者名]</t>
    <rPh sb="3" eb="7">
      <t>タントウシャメイ</t>
    </rPh>
    <phoneticPr fontId="3"/>
  </si>
  <si>
    <t>[TEL]</t>
  </si>
  <si>
    <t>[件名]</t>
    <rPh sb="1" eb="3">
      <t>ケンメイ</t>
    </rPh>
    <phoneticPr fontId="3"/>
  </si>
  <si>
    <t xml:space="preserve"> [分析納期]</t>
  </si>
  <si>
    <t xml:space="preserve"> [分析試料数]</t>
  </si>
  <si>
    <t xml:space="preserve"> [連絡事項]</t>
  </si>
  <si>
    <t xml:space="preserve"> 【試料別情報】</t>
    <rPh sb="2" eb="4">
      <t>シリョウ</t>
    </rPh>
    <rPh sb="4" eb="5">
      <t>ベツ</t>
    </rPh>
    <rPh sb="5" eb="7">
      <t>ジョウホウ</t>
    </rPh>
    <phoneticPr fontId="20"/>
  </si>
  <si>
    <t xml:space="preserve"> ご 依 頼 情 報 </t>
    <rPh sb="3" eb="4">
      <t>イ</t>
    </rPh>
    <rPh sb="5" eb="6">
      <t>ライ</t>
    </rPh>
    <rPh sb="7" eb="8">
      <t>ジョウ</t>
    </rPh>
    <rPh sb="9" eb="10">
      <t>ホウ</t>
    </rPh>
    <phoneticPr fontId="20"/>
  </si>
  <si>
    <t>採取袋と記載が異なる場合、試料名称等は依頼書通りで構いません。</t>
    <phoneticPr fontId="3"/>
  </si>
  <si>
    <t>試料
番号</t>
    <rPh sb="0" eb="2">
      <t>シリョウ</t>
    </rPh>
    <rPh sb="3" eb="5">
      <t>バンゴウ</t>
    </rPh>
    <phoneticPr fontId="3"/>
  </si>
  <si>
    <t xml:space="preserve"> 試料名称</t>
    <rPh sb="1" eb="5">
      <t>シリョウメイショウ</t>
    </rPh>
    <phoneticPr fontId="3"/>
  </si>
  <si>
    <t>印刷範囲設定</t>
    <rPh sb="0" eb="6">
      <t>インサツハンイセッテイ</t>
    </rPh>
    <phoneticPr fontId="3"/>
  </si>
  <si>
    <t>2枚目</t>
    <rPh sb="1" eb="3">
      <t>マイメ</t>
    </rPh>
    <phoneticPr fontId="3"/>
  </si>
  <si>
    <t>3枚目</t>
    <rPh sb="1" eb="3">
      <t>マイメ</t>
    </rPh>
    <phoneticPr fontId="3"/>
  </si>
  <si>
    <t>4枚目</t>
    <rPh sb="1" eb="3">
      <t>マイメ</t>
    </rPh>
    <phoneticPr fontId="3"/>
  </si>
  <si>
    <t>1枚目　</t>
    <rPh sb="1" eb="3">
      <t>マイメ</t>
    </rPh>
    <phoneticPr fontId="3"/>
  </si>
  <si>
    <t>検体</t>
    <rPh sb="0" eb="2">
      <t>ケンタイ</t>
    </rPh>
    <phoneticPr fontId="3"/>
  </si>
  <si>
    <t>行</t>
    <rPh sb="0" eb="1">
      <t>ギョウ</t>
    </rPh>
    <phoneticPr fontId="3"/>
  </si>
  <si>
    <t>列</t>
    <rPh sb="0" eb="1">
      <t>レツ</t>
    </rPh>
    <phoneticPr fontId="3"/>
  </si>
  <si>
    <t>分析依頼シート
にもどる</t>
    <rPh sb="0" eb="2">
      <t>ブンセキ</t>
    </rPh>
    <rPh sb="2" eb="4">
      <t>イライ</t>
    </rPh>
    <phoneticPr fontId="3"/>
  </si>
  <si>
    <t>この送付書は出力の上、分析試料と同封してください。</t>
    <rPh sb="2" eb="5">
      <t>ソウフショ</t>
    </rPh>
    <rPh sb="6" eb="8">
      <t>シュツリョク</t>
    </rPh>
    <rPh sb="9" eb="10">
      <t>ウエ</t>
    </rPh>
    <rPh sb="11" eb="13">
      <t>ブンセキ</t>
    </rPh>
    <rPh sb="13" eb="15">
      <t>シリョウ</t>
    </rPh>
    <rPh sb="16" eb="18">
      <t>ドウフウ</t>
    </rPh>
    <phoneticPr fontId="3"/>
  </si>
  <si>
    <t>※分析依頼書は本エクセルブックとなります。</t>
    <rPh sb="1" eb="5">
      <t>ブンセキイライ</t>
    </rPh>
    <rPh sb="5" eb="6">
      <t>ショ</t>
    </rPh>
    <rPh sb="7" eb="8">
      <t>ホン</t>
    </rPh>
    <phoneticPr fontId="3"/>
  </si>
  <si>
    <t>項目</t>
    <rPh sb="0" eb="2">
      <t>コウモク</t>
    </rPh>
    <phoneticPr fontId="20"/>
  </si>
  <si>
    <t>残入力セル</t>
    <rPh sb="0" eb="3">
      <t>ザンニュウリョク</t>
    </rPh>
    <phoneticPr fontId="20"/>
  </si>
  <si>
    <t>2.【同意確認】</t>
    <rPh sb="3" eb="7">
      <t>ドウイカクニン</t>
    </rPh>
    <phoneticPr fontId="20"/>
  </si>
  <si>
    <t>試料数</t>
    <rPh sb="0" eb="2">
      <t>シリョウ</t>
    </rPh>
    <rPh sb="2" eb="3">
      <t>スウ</t>
    </rPh>
    <phoneticPr fontId="20"/>
  </si>
  <si>
    <t>❓</t>
  </si>
  <si>
    <t>宛先</t>
    <rPh sb="0" eb="2">
      <t>アテサキ</t>
    </rPh>
    <phoneticPr fontId="3"/>
  </si>
  <si>
    <t>件名</t>
    <rPh sb="0" eb="2">
      <t>ケンメイ</t>
    </rPh>
    <phoneticPr fontId="3"/>
  </si>
  <si>
    <t>本文</t>
    <rPh sb="0" eb="2">
      <t>ホンブン</t>
    </rPh>
    <phoneticPr fontId="3"/>
  </si>
  <si>
    <t>本シートご記入後、本エクセルブックを添付の上メールにてご依頼をお願い致します。</t>
    <rPh sb="0" eb="1">
      <t>ホン</t>
    </rPh>
    <rPh sb="5" eb="8">
      <t>キニュウゴ</t>
    </rPh>
    <rPh sb="9" eb="10">
      <t>ホン</t>
    </rPh>
    <rPh sb="18" eb="20">
      <t>テンプ</t>
    </rPh>
    <rPh sb="21" eb="22">
      <t>ウエ</t>
    </rPh>
    <phoneticPr fontId="3"/>
  </si>
  <si>
    <t>左記の「メール作成」をクリックしてOutlookメール作成できない場合は</t>
    <rPh sb="0" eb="2">
      <t>サキ</t>
    </rPh>
    <rPh sb="7" eb="9">
      <t>サクセイ</t>
    </rPh>
    <rPh sb="27" eb="29">
      <t>サクセイ</t>
    </rPh>
    <rPh sb="33" eb="35">
      <t>バアイ</t>
    </rPh>
    <phoneticPr fontId="3"/>
  </si>
  <si>
    <t>下記のメール用の宛先、件名、本文をコピーペーストしてお使いください</t>
    <rPh sb="0" eb="2">
      <t>カキ</t>
    </rPh>
    <rPh sb="6" eb="7">
      <t>ヨウ</t>
    </rPh>
    <rPh sb="8" eb="10">
      <t>アテサキ</t>
    </rPh>
    <rPh sb="11" eb="13">
      <t>ケンメイ</t>
    </rPh>
    <rPh sb="14" eb="16">
      <t>ホンブン</t>
    </rPh>
    <rPh sb="27" eb="28">
      <t>ツカ</t>
    </rPh>
    <phoneticPr fontId="3"/>
  </si>
  <si>
    <t>本文に加筆して頂いても問題ありません。</t>
    <rPh sb="0" eb="2">
      <t>ホンブン</t>
    </rPh>
    <rPh sb="3" eb="5">
      <t>カヒツ</t>
    </rPh>
    <rPh sb="7" eb="8">
      <t>イタダ</t>
    </rPh>
    <rPh sb="11" eb="13">
      <t>モンダイ</t>
    </rPh>
    <phoneticPr fontId="3"/>
  </si>
  <si>
    <t>分析に必要な採取量</t>
    <phoneticPr fontId="20"/>
  </si>
  <si>
    <t>試料の梱包</t>
    <rPh sb="0" eb="2">
      <t>シリョウ</t>
    </rPh>
    <rPh sb="3" eb="5">
      <t>コンポウ</t>
    </rPh>
    <phoneticPr fontId="20"/>
  </si>
  <si>
    <t>分析試料は、飛散・コンタミネーション防止の観点から下記のように梱包して下さい。</t>
    <rPh sb="0" eb="2">
      <t>ブンセキ</t>
    </rPh>
    <rPh sb="2" eb="4">
      <t>シリョウ</t>
    </rPh>
    <rPh sb="6" eb="8">
      <t>ヒサン</t>
    </rPh>
    <rPh sb="18" eb="20">
      <t>ボウシ</t>
    </rPh>
    <rPh sb="21" eb="23">
      <t>カンテン</t>
    </rPh>
    <rPh sb="25" eb="27">
      <t>カキ</t>
    </rPh>
    <rPh sb="31" eb="33">
      <t>コンポウ</t>
    </rPh>
    <rPh sb="35" eb="36">
      <t>クダ</t>
    </rPh>
    <phoneticPr fontId="20"/>
  </si>
  <si>
    <t>エクセルブックは電子データ（エクセルのまま）メール添付してください。</t>
    <rPh sb="8" eb="10">
      <t>デンシ</t>
    </rPh>
    <rPh sb="25" eb="27">
      <t>テンプ</t>
    </rPh>
    <phoneticPr fontId="3"/>
  </si>
  <si>
    <t>[分析試料写真]</t>
    <rPh sb="1" eb="3">
      <t>ブンセキ</t>
    </rPh>
    <rPh sb="3" eb="7">
      <t>シリョウシャシン</t>
    </rPh>
    <phoneticPr fontId="3"/>
  </si>
  <si>
    <t>[試料取扱]</t>
    <rPh sb="1" eb="3">
      <t>シリョウ</t>
    </rPh>
    <rPh sb="3" eb="5">
      <t>トリアツカイ</t>
    </rPh>
    <phoneticPr fontId="3"/>
  </si>
  <si>
    <t>2.[注意事項とお願いの同意]</t>
    <rPh sb="3" eb="5">
      <t>チュウイ</t>
    </rPh>
    <rPh sb="5" eb="7">
      <t>ジコウ</t>
    </rPh>
    <rPh sb="9" eb="10">
      <t>ネガ</t>
    </rPh>
    <rPh sb="12" eb="14">
      <t>ドウイ</t>
    </rPh>
    <phoneticPr fontId="1"/>
  </si>
  <si>
    <t>案件No</t>
  </si>
  <si>
    <t>見積会社名</t>
  </si>
  <si>
    <t>見積会社名英語</t>
  </si>
  <si>
    <t>見積事業所名</t>
  </si>
  <si>
    <t>見積郵便番号</t>
  </si>
  <si>
    <t>見積住所</t>
  </si>
  <si>
    <t>見積住所英語</t>
  </si>
  <si>
    <t>見積部署名</t>
  </si>
  <si>
    <t>見積担当者名</t>
  </si>
  <si>
    <t>案件備考</t>
  </si>
  <si>
    <t>報告書宛名会社名</t>
  </si>
  <si>
    <t>報告書宛名会社名英語</t>
  </si>
  <si>
    <t>報告書宛名事業所名</t>
  </si>
  <si>
    <t>報告書宛名郵便番号</t>
  </si>
  <si>
    <t>報告書宛名住所</t>
  </si>
  <si>
    <t>報告書宛名住所英語</t>
  </si>
  <si>
    <t>報告書宛名部署名</t>
  </si>
  <si>
    <t>報告書宛名担当者名</t>
  </si>
  <si>
    <t>報告書送付先1会社名</t>
  </si>
  <si>
    <t>報告書送付先1会社名英語</t>
  </si>
  <si>
    <t>報告書送付先1事業所名</t>
  </si>
  <si>
    <t>報告書送付先1郵便番号</t>
  </si>
  <si>
    <t>報告書送付先1住所</t>
  </si>
  <si>
    <t>報告書送付先1住所英語</t>
  </si>
  <si>
    <t>報告書送付先1部署名</t>
  </si>
  <si>
    <t>報告書送付先1担当者名</t>
  </si>
  <si>
    <t>請求書送付先会社名</t>
  </si>
  <si>
    <t>請求書送付先会社名英語</t>
  </si>
  <si>
    <t>請求書送付先事業所名</t>
  </si>
  <si>
    <t>請求書送付先郵便番号</t>
  </si>
  <si>
    <t>請求書送付先住所</t>
  </si>
  <si>
    <t>請求書送付先住所英語</t>
  </si>
  <si>
    <t>請求書送付先部署名</t>
  </si>
  <si>
    <t>請求書送付先担当者名</t>
  </si>
  <si>
    <t>検体番号</t>
  </si>
  <si>
    <t>枝番</t>
  </si>
  <si>
    <t>検体名</t>
  </si>
  <si>
    <t>採取場所</t>
  </si>
  <si>
    <t>採取者</t>
  </si>
  <si>
    <t>採取日時</t>
  </si>
  <si>
    <t>天気</t>
  </si>
  <si>
    <t>水温</t>
  </si>
  <si>
    <t>定格容量</t>
  </si>
  <si>
    <t>型式</t>
  </si>
  <si>
    <t>製造年月日</t>
  </si>
  <si>
    <t>製造者</t>
  </si>
  <si>
    <t>製造番号</t>
  </si>
  <si>
    <t>工事名</t>
  </si>
  <si>
    <t>検体種別</t>
  </si>
  <si>
    <t>残留塩素</t>
  </si>
  <si>
    <t>備考</t>
  </si>
  <si>
    <t>報告書宛名会社名英名</t>
  </si>
  <si>
    <t>報告書宛名住所英名</t>
  </si>
  <si>
    <t>分析項目</t>
  </si>
  <si>
    <t>カドミウム</t>
  </si>
  <si>
    <t>鉛</t>
  </si>
  <si>
    <t>水銀</t>
  </si>
  <si>
    <t>GC/MS</t>
  </si>
  <si>
    <t>PBDEs</t>
  </si>
  <si>
    <t>DBP</t>
  </si>
  <si>
    <t>DEHP</t>
  </si>
  <si>
    <t>BBP</t>
  </si>
  <si>
    <t>DIBP</t>
  </si>
  <si>
    <t>臭素</t>
  </si>
  <si>
    <t>【注意事項とお願い】</t>
    <rPh sb="1" eb="5">
      <t>チュウイジコウ</t>
    </rPh>
    <rPh sb="7" eb="8">
      <t>ネガ</t>
    </rPh>
    <phoneticPr fontId="46"/>
  </si>
  <si>
    <t xml:space="preserve">※ご依頼時の際は、弊社の分析・測定受託約款をご確認下さい。⇒　　 </t>
    <rPh sb="6" eb="7">
      <t>サイ</t>
    </rPh>
    <phoneticPr fontId="46"/>
  </si>
  <si>
    <t>http://www.kankyoassist.com/contact/agreement</t>
    <phoneticPr fontId="46"/>
  </si>
  <si>
    <t>1.分析依頼書の記入方法について</t>
    <rPh sb="2" eb="4">
      <t>ブンセキ</t>
    </rPh>
    <rPh sb="4" eb="6">
      <t>イライ</t>
    </rPh>
    <rPh sb="6" eb="7">
      <t>ショ</t>
    </rPh>
    <rPh sb="8" eb="10">
      <t>キニュウ</t>
    </rPh>
    <rPh sb="10" eb="12">
      <t>ホウホウ</t>
    </rPh>
    <phoneticPr fontId="48"/>
  </si>
  <si>
    <t>●RoHS分析の報告書は、原則として日本語と英語の併記となります。ご依頼の際は、英語表記の社名・住所もご記入下さい。</t>
    <phoneticPr fontId="46"/>
  </si>
  <si>
    <t>●社名・住所・試料名は、報告書に記載する内容となります。間違えのないようご記入願います。報告書発行後の変更は、別途費用が掛かりますのでご注意下さい。</t>
    <rPh sb="1" eb="3">
      <t>シャメイ</t>
    </rPh>
    <rPh sb="4" eb="6">
      <t>ジュウショ</t>
    </rPh>
    <rPh sb="20" eb="22">
      <t>ナイヨウ</t>
    </rPh>
    <rPh sb="28" eb="30">
      <t>マチガ</t>
    </rPh>
    <rPh sb="37" eb="39">
      <t>キニュウ</t>
    </rPh>
    <rPh sb="39" eb="40">
      <t>ネガ</t>
    </rPh>
    <phoneticPr fontId="46"/>
  </si>
  <si>
    <t>●分析サンプルについて材質が確認できる場合はご記入下さい。めっき皮膜部の分析は、母材・めっき部の材質、膜厚等の情報をご記入下さい。</t>
    <rPh sb="11" eb="13">
      <t>ザイシツ</t>
    </rPh>
    <phoneticPr fontId="46"/>
  </si>
  <si>
    <t>●サンプルは原則として均質材質を分析致します。特定部位や分離を必要とする場合は備考欄にその旨ご記入ください。</t>
    <rPh sb="6" eb="8">
      <t>ゲンソク</t>
    </rPh>
    <rPh sb="11" eb="13">
      <t>キンシツ</t>
    </rPh>
    <rPh sb="16" eb="18">
      <t>ブンセキ</t>
    </rPh>
    <rPh sb="18" eb="19">
      <t>イタ</t>
    </rPh>
    <rPh sb="23" eb="25">
      <t>トクテイ</t>
    </rPh>
    <rPh sb="25" eb="27">
      <t>ブイ</t>
    </rPh>
    <rPh sb="28" eb="30">
      <t>ブンリ</t>
    </rPh>
    <rPh sb="31" eb="33">
      <t>ヒツヨウ</t>
    </rPh>
    <rPh sb="36" eb="38">
      <t>バアイ</t>
    </rPh>
    <rPh sb="39" eb="41">
      <t>ビコウ</t>
    </rPh>
    <rPh sb="41" eb="42">
      <t>ラン</t>
    </rPh>
    <rPh sb="45" eb="46">
      <t>ムネ</t>
    </rPh>
    <rPh sb="47" eb="49">
      <t>キニュウ</t>
    </rPh>
    <phoneticPr fontId="46"/>
  </si>
  <si>
    <t>●六価クロム分析は、試料の組成により試験方法・定量下限値が異なります。『6価クロム分析フロー』シートを参照いただき適切な選択をお願い致します。</t>
    <rPh sb="37" eb="38">
      <t>アタイ</t>
    </rPh>
    <rPh sb="41" eb="43">
      <t>ブンセキ</t>
    </rPh>
    <rPh sb="51" eb="53">
      <t>サンショウ</t>
    </rPh>
    <phoneticPr fontId="46"/>
  </si>
  <si>
    <t>●有機物、混合物、セラミック等の六価クロム分析は、アンチモン含有の有無又は不明のいずれかを選択して下さい。分析規格によりアンチモン含有の有無で分析方法が異なります。</t>
    <rPh sb="1" eb="4">
      <t>ユウキブツ</t>
    </rPh>
    <rPh sb="5" eb="8">
      <t>コンゴウブツ</t>
    </rPh>
    <rPh sb="14" eb="15">
      <t>トウ</t>
    </rPh>
    <rPh sb="35" eb="36">
      <t>マタ</t>
    </rPh>
    <rPh sb="37" eb="39">
      <t>フメイ</t>
    </rPh>
    <rPh sb="45" eb="47">
      <t>センタク</t>
    </rPh>
    <rPh sb="49" eb="50">
      <t>クダ</t>
    </rPh>
    <rPh sb="53" eb="55">
      <t>ブンセキ</t>
    </rPh>
    <rPh sb="55" eb="57">
      <t>キカク</t>
    </rPh>
    <phoneticPr fontId="46"/>
  </si>
  <si>
    <t>●純金属・合金・メッキ皮膜材質の六価クロム分析は、重量単位もしくは表面積単位による結果報告を選択して下さい。表面積単位を選択した場合には試料の表面積もご記入下さい。</t>
    <rPh sb="27" eb="29">
      <t>タンイ</t>
    </rPh>
    <rPh sb="33" eb="36">
      <t>ヒョウメンセキ</t>
    </rPh>
    <rPh sb="36" eb="38">
      <t>タンイ</t>
    </rPh>
    <rPh sb="41" eb="43">
      <t>ケッカ</t>
    </rPh>
    <rPh sb="43" eb="45">
      <t>ホウコク</t>
    </rPh>
    <rPh sb="46" eb="48">
      <t>センタク</t>
    </rPh>
    <rPh sb="50" eb="51">
      <t>クダ</t>
    </rPh>
    <rPh sb="57" eb="59">
      <t>タンイ</t>
    </rPh>
    <rPh sb="60" eb="62">
      <t>センタク</t>
    </rPh>
    <rPh sb="64" eb="66">
      <t>バアイ</t>
    </rPh>
    <phoneticPr fontId="46"/>
  </si>
  <si>
    <t>●RoHS規制のフタル酸エステル類４種の分析内容は下記「表1」を参照願います。それ以外のフタル酸エステル類の分析をご希望の際は、RoHS4種以外の欄に分析項目をご記入下さい。</t>
    <rPh sb="5" eb="7">
      <t>キセイ</t>
    </rPh>
    <rPh sb="18" eb="19">
      <t>シュ</t>
    </rPh>
    <rPh sb="20" eb="22">
      <t>ブンセキ</t>
    </rPh>
    <rPh sb="22" eb="24">
      <t>ナイヨウ</t>
    </rPh>
    <rPh sb="25" eb="27">
      <t>カキ</t>
    </rPh>
    <rPh sb="54" eb="56">
      <t>ブンセキ</t>
    </rPh>
    <rPh sb="69" eb="70">
      <t>シュ</t>
    </rPh>
    <rPh sb="70" eb="72">
      <t>イガイ</t>
    </rPh>
    <rPh sb="73" eb="74">
      <t>ラン</t>
    </rPh>
    <rPh sb="75" eb="77">
      <t>ブンセキ</t>
    </rPh>
    <rPh sb="77" eb="79">
      <t>コウモク</t>
    </rPh>
    <phoneticPr fontId="46"/>
  </si>
  <si>
    <t>　また夾雑物を多く含む試料については、通常の定量下限値を変更する場合もございますのでご了承願います。</t>
    <rPh sb="11" eb="13">
      <t>シリョウ</t>
    </rPh>
    <rPh sb="19" eb="21">
      <t>ツウジョウ</t>
    </rPh>
    <rPh sb="43" eb="45">
      <t>リョウショウ</t>
    </rPh>
    <rPh sb="45" eb="46">
      <t>ネガ</t>
    </rPh>
    <phoneticPr fontId="46"/>
  </si>
  <si>
    <t>●蛍光X線分析（XRF分析）は簡易分析のため、精密分析ではございませんのでご了承下さい。</t>
    <phoneticPr fontId="46"/>
  </si>
  <si>
    <t>2.分析方法・試料について</t>
    <rPh sb="2" eb="4">
      <t>ブンセキ</t>
    </rPh>
    <rPh sb="4" eb="6">
      <t>ホウホウ</t>
    </rPh>
    <rPh sb="7" eb="9">
      <t>シリョウ</t>
    </rPh>
    <phoneticPr fontId="48"/>
  </si>
  <si>
    <t>●分析方法、試料量は、下記｢表1」をご確認下さい。</t>
    <rPh sb="11" eb="13">
      <t>カキ</t>
    </rPh>
    <phoneticPr fontId="46"/>
  </si>
  <si>
    <t>●試料量が足りない場合は、追加をお願いする場合がございます。</t>
    <phoneticPr fontId="46"/>
  </si>
  <si>
    <t>●試料が少量の場合や分析項目に干渉がある場合は、通常の定量下限値を変更する場合もございます。</t>
    <phoneticPr fontId="46"/>
  </si>
  <si>
    <t>●ご希望の分析方法・定量下限値がございましたら、分析依頼書の備考欄にご記入ください。</t>
    <rPh sb="2" eb="4">
      <t>キボウ</t>
    </rPh>
    <rPh sb="5" eb="9">
      <t>ブンセキホウホウ</t>
    </rPh>
    <rPh sb="10" eb="12">
      <t>テイリョウ</t>
    </rPh>
    <rPh sb="12" eb="15">
      <t>カゲンチ</t>
    </rPh>
    <rPh sb="24" eb="26">
      <t>ブンセキ</t>
    </rPh>
    <rPh sb="26" eb="29">
      <t>イライショ</t>
    </rPh>
    <rPh sb="30" eb="33">
      <t>ビコウラン</t>
    </rPh>
    <rPh sb="35" eb="37">
      <t>キニュウ</t>
    </rPh>
    <phoneticPr fontId="46"/>
  </si>
  <si>
    <t>●試料の形状・材質により分取・分解作業が発生する場合、別途前処理料金を頂くことがございます。</t>
    <rPh sb="20" eb="22">
      <t>ハッセイ</t>
    </rPh>
    <rPh sb="24" eb="26">
      <t>バアイ</t>
    </rPh>
    <rPh sb="27" eb="29">
      <t>ベット</t>
    </rPh>
    <phoneticPr fontId="46"/>
  </si>
  <si>
    <t>●表面積表示による六価クロムの試料量の算出において、お客様からの申告による表面積を元に最終濃度を報告致します。表面積の計算ができない場合はご相談下さい。</t>
    <rPh sb="41" eb="42">
      <t>モト</t>
    </rPh>
    <rPh sb="50" eb="51">
      <t>イタ</t>
    </rPh>
    <phoneticPr fontId="46"/>
  </si>
  <si>
    <t>●分析試料返却をご希望の場合は、予め分析依頼にてご指示願います。（別途返却費用についてご負担願います）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rPh sb="33" eb="35">
      <t>ベット</t>
    </rPh>
    <rPh sb="35" eb="37">
      <t>ヘンキャク</t>
    </rPh>
    <rPh sb="37" eb="39">
      <t>ヒヨウ</t>
    </rPh>
    <rPh sb="44" eb="46">
      <t>フタン</t>
    </rPh>
    <rPh sb="46" eb="47">
      <t>ネガ</t>
    </rPh>
    <phoneticPr fontId="46"/>
  </si>
  <si>
    <t>表１</t>
    <rPh sb="0" eb="1">
      <t>ヒョウ</t>
    </rPh>
    <phoneticPr fontId="46"/>
  </si>
  <si>
    <t>分析規格</t>
    <rPh sb="0" eb="2">
      <t>ブンセキ</t>
    </rPh>
    <rPh sb="2" eb="4">
      <t>キカク</t>
    </rPh>
    <phoneticPr fontId="46"/>
  </si>
  <si>
    <t>分析機器</t>
    <rPh sb="0" eb="2">
      <t>ブンセキ</t>
    </rPh>
    <phoneticPr fontId="49"/>
  </si>
  <si>
    <t>定量下限値</t>
    <phoneticPr fontId="46"/>
  </si>
  <si>
    <t>必要試料量(g)</t>
  </si>
  <si>
    <t>IEC62321-5:2013</t>
    <phoneticPr fontId="46"/>
  </si>
  <si>
    <t>ICP・ICP/MS</t>
    <phoneticPr fontId="46"/>
  </si>
  <si>
    <t>各2ppm</t>
    <rPh sb="0" eb="1">
      <t>カク</t>
    </rPh>
    <phoneticPr fontId="46"/>
  </si>
  <si>
    <t>3g</t>
    <phoneticPr fontId="46"/>
  </si>
  <si>
    <t>5日</t>
    <rPh sb="1" eb="2">
      <t>ニチ</t>
    </rPh>
    <phoneticPr fontId="49"/>
  </si>
  <si>
    <t>全クロム</t>
  </si>
  <si>
    <t>IEC62321-4:2013</t>
    <phoneticPr fontId="46"/>
  </si>
  <si>
    <t>0.5ppm</t>
  </si>
  <si>
    <t>アンチモン非含有の場合</t>
    <phoneticPr fontId="46"/>
  </si>
  <si>
    <t>IEC62321-7-2 7.2:2017</t>
    <phoneticPr fontId="46"/>
  </si>
  <si>
    <t>UV-vis
紫外可視分光光度計</t>
    <phoneticPr fontId="46"/>
  </si>
  <si>
    <t>8ppm</t>
    <phoneticPr fontId="46"/>
  </si>
  <si>
    <t>5日</t>
    <phoneticPr fontId="46"/>
  </si>
  <si>
    <t>アンチモン含有・不明の場合</t>
    <rPh sb="8" eb="10">
      <t>フメイ</t>
    </rPh>
    <phoneticPr fontId="46"/>
  </si>
  <si>
    <t>IEC62321:2008</t>
    <phoneticPr fontId="46"/>
  </si>
  <si>
    <t>2ppm</t>
    <phoneticPr fontId="46"/>
  </si>
  <si>
    <t>六価クロム
純金属・合金・メッキ皮膜の素材</t>
    <rPh sb="19" eb="21">
      <t>ソザイ</t>
    </rPh>
    <phoneticPr fontId="46"/>
  </si>
  <si>
    <t>重量単位(mg/kg)による結果報告</t>
    <rPh sb="2" eb="4">
      <t>タンイ</t>
    </rPh>
    <rPh sb="14" eb="18">
      <t>ケッカホウコク</t>
    </rPh>
    <phoneticPr fontId="46"/>
  </si>
  <si>
    <t>IEC62321-7-1:2015</t>
    <phoneticPr fontId="46"/>
  </si>
  <si>
    <t>PBBs、PBDEs</t>
  </si>
  <si>
    <t>IEC62321-6:2015</t>
    <phoneticPr fontId="46"/>
  </si>
  <si>
    <t>各5ppm</t>
    <rPh sb="0" eb="1">
      <t>カク</t>
    </rPh>
    <phoneticPr fontId="48"/>
  </si>
  <si>
    <t>8日</t>
  </si>
  <si>
    <t>フタル酸ビス（2-エチルヘキシル）（DEHP）　</t>
    <phoneticPr fontId="46"/>
  </si>
  <si>
    <t>CAS No.117-81-7</t>
    <phoneticPr fontId="46"/>
  </si>
  <si>
    <t>IEC62321-8:2017</t>
    <phoneticPr fontId="46"/>
  </si>
  <si>
    <t>各30ppm</t>
    <rPh sb="0" eb="1">
      <t>カク</t>
    </rPh>
    <phoneticPr fontId="46"/>
  </si>
  <si>
    <t>3g</t>
  </si>
  <si>
    <t>8日</t>
    <rPh sb="1" eb="2">
      <t>カ</t>
    </rPh>
    <phoneticPr fontId="49"/>
  </si>
  <si>
    <t xml:space="preserve">フタル酸ブチルベンジル（BBP）               </t>
    <phoneticPr fontId="46"/>
  </si>
  <si>
    <t>CAS No.85-68-7</t>
    <phoneticPr fontId="46"/>
  </si>
  <si>
    <t>フタル酸ジブチル（DBP）</t>
    <phoneticPr fontId="46"/>
  </si>
  <si>
    <t>CAS No.84-74-2</t>
    <phoneticPr fontId="46"/>
  </si>
  <si>
    <t>フタル酸ジイソブチル（DIBP）</t>
    <phoneticPr fontId="46"/>
  </si>
  <si>
    <t>CAS No.84-69-5</t>
    <phoneticPr fontId="46"/>
  </si>
  <si>
    <t>IEC62321-3-2　Annex C (A)</t>
    <phoneticPr fontId="46"/>
  </si>
  <si>
    <t>IC
イオンクロマトグラフ</t>
    <phoneticPr fontId="46"/>
  </si>
  <si>
    <t>各50ppm</t>
    <rPh sb="0" eb="1">
      <t>カク</t>
    </rPh>
    <phoneticPr fontId="46"/>
  </si>
  <si>
    <t>2g</t>
  </si>
  <si>
    <t>塩素</t>
    <rPh sb="0" eb="2">
      <t>エンソ</t>
    </rPh>
    <phoneticPr fontId="49"/>
  </si>
  <si>
    <t>フッ素</t>
    <rPh sb="2" eb="3">
      <t>ソ</t>
    </rPh>
    <phoneticPr fontId="49"/>
  </si>
  <si>
    <t>ヨウ素</t>
  </si>
  <si>
    <t>100ppm</t>
  </si>
  <si>
    <t>ペルフルオロオクタンスルホン酸（PFOS）</t>
    <phoneticPr fontId="46"/>
  </si>
  <si>
    <t>CAS No.1763-23-1</t>
    <phoneticPr fontId="46"/>
  </si>
  <si>
    <t>LC/MS</t>
    <phoneticPr fontId="46"/>
  </si>
  <si>
    <t>各10ppb</t>
    <rPh sb="0" eb="1">
      <t>カク</t>
    </rPh>
    <phoneticPr fontId="46"/>
  </si>
  <si>
    <t>2g</t>
    <phoneticPr fontId="46"/>
  </si>
  <si>
    <t xml:space="preserve">ペルフルオロオクタン酸（PFOA）       </t>
    <phoneticPr fontId="46"/>
  </si>
  <si>
    <t>CAS No.335-67-1</t>
    <phoneticPr fontId="46"/>
  </si>
  <si>
    <t>蛍光X線分析(Cd,Pb,Cr,Hg,Br,Cl)</t>
    <rPh sb="0" eb="2">
      <t>ケイコウ</t>
    </rPh>
    <rPh sb="3" eb="4">
      <t>セン</t>
    </rPh>
    <rPh sb="4" eb="6">
      <t>ブンセキ</t>
    </rPh>
    <phoneticPr fontId="46"/>
  </si>
  <si>
    <t>-</t>
    <phoneticPr fontId="46"/>
  </si>
  <si>
    <t>蛍光X線分析装置</t>
    <rPh sb="0" eb="2">
      <t>ケイコウ</t>
    </rPh>
    <rPh sb="3" eb="4">
      <t>セン</t>
    </rPh>
    <rPh sb="4" eb="6">
      <t>ブンセキ</t>
    </rPh>
    <rPh sb="6" eb="7">
      <t>ソウ</t>
    </rPh>
    <rPh sb="7" eb="8">
      <t>チ</t>
    </rPh>
    <phoneticPr fontId="46"/>
  </si>
  <si>
    <t>１ｇ</t>
    <phoneticPr fontId="46"/>
  </si>
  <si>
    <t>３日</t>
    <rPh sb="1" eb="2">
      <t>ニチ</t>
    </rPh>
    <phoneticPr fontId="46"/>
  </si>
  <si>
    <t>3.納期について</t>
    <rPh sb="2" eb="4">
      <t>ノウキ</t>
    </rPh>
    <phoneticPr fontId="48"/>
  </si>
  <si>
    <t>●項目ごとの納期は、「表1」をご確認下さい。</t>
    <rPh sb="1" eb="3">
      <t>コウモク</t>
    </rPh>
    <rPh sb="6" eb="8">
      <t>ノウキ</t>
    </rPh>
    <rPh sb="11" eb="12">
      <t>ヒョウ</t>
    </rPh>
    <rPh sb="16" eb="18">
      <t>カクニン</t>
    </rPh>
    <rPh sb="18" eb="19">
      <t>クダ</t>
    </rPh>
    <phoneticPr fontId="48"/>
  </si>
  <si>
    <t>●分析内容や受入状況により対応ができない場合もございますのでご了承下さい。</t>
    <rPh sb="1" eb="3">
      <t>ブンセキ</t>
    </rPh>
    <rPh sb="3" eb="5">
      <t>ナイヨウ</t>
    </rPh>
    <rPh sb="6" eb="8">
      <t>ウケイレ</t>
    </rPh>
    <rPh sb="8" eb="10">
      <t>ジョウキョウ</t>
    </rPh>
    <rPh sb="13" eb="15">
      <t>タイオウ</t>
    </rPh>
    <rPh sb="20" eb="22">
      <t>バアイ</t>
    </rPh>
    <rPh sb="31" eb="33">
      <t>リョウショウ</t>
    </rPh>
    <rPh sb="33" eb="34">
      <t>クダ</t>
    </rPh>
    <phoneticPr fontId="48"/>
  </si>
  <si>
    <t>4.報告書の発行について</t>
    <rPh sb="2" eb="4">
      <t>ホウコク</t>
    </rPh>
    <rPh sb="4" eb="5">
      <t>ショ</t>
    </rPh>
    <rPh sb="6" eb="8">
      <t>ハッコウ</t>
    </rPh>
    <phoneticPr fontId="48"/>
  </si>
  <si>
    <t>●報告書は原則正本1部を発行いたします。</t>
    <rPh sb="1" eb="3">
      <t>ホウコク</t>
    </rPh>
    <rPh sb="3" eb="4">
      <t>ショ</t>
    </rPh>
    <rPh sb="5" eb="7">
      <t>ゲンソク</t>
    </rPh>
    <rPh sb="7" eb="9">
      <t>セイホン</t>
    </rPh>
    <rPh sb="10" eb="11">
      <t>ブ</t>
    </rPh>
    <rPh sb="12" eb="14">
      <t>ハッコウ</t>
    </rPh>
    <phoneticPr fontId="46"/>
  </si>
  <si>
    <t>●報告書の再発行・修正は、指定用紙に必要事項をご記入いただき、弊社で内容を確認した後に発行を致します。</t>
    <rPh sb="1" eb="3">
      <t>ホウコク</t>
    </rPh>
    <rPh sb="3" eb="4">
      <t>ショ</t>
    </rPh>
    <rPh sb="5" eb="8">
      <t>サイハッコウ</t>
    </rPh>
    <rPh sb="9" eb="11">
      <t>シュウセイ</t>
    </rPh>
    <rPh sb="13" eb="15">
      <t>シテイ</t>
    </rPh>
    <rPh sb="15" eb="17">
      <t>ヨウシ</t>
    </rPh>
    <rPh sb="18" eb="20">
      <t>ヒツヨウ</t>
    </rPh>
    <rPh sb="20" eb="22">
      <t>ジコウ</t>
    </rPh>
    <rPh sb="24" eb="26">
      <t>キニュウ</t>
    </rPh>
    <rPh sb="31" eb="33">
      <t>ヘイシャ</t>
    </rPh>
    <rPh sb="34" eb="36">
      <t>ナイヨウ</t>
    </rPh>
    <rPh sb="37" eb="39">
      <t>カクニン</t>
    </rPh>
    <rPh sb="41" eb="42">
      <t>ノチ</t>
    </rPh>
    <rPh sb="43" eb="45">
      <t>ハッコウ</t>
    </rPh>
    <rPh sb="46" eb="47">
      <t>イタ</t>
    </rPh>
    <phoneticPr fontId="48"/>
  </si>
  <si>
    <t>●報告書の再発行・修正は、1件あたり1000円をご請求いたします。</t>
    <rPh sb="1" eb="3">
      <t>ホウコク</t>
    </rPh>
    <rPh sb="3" eb="4">
      <t>ショ</t>
    </rPh>
    <rPh sb="5" eb="8">
      <t>サイハッコウ</t>
    </rPh>
    <rPh sb="9" eb="11">
      <t>シュウセイ</t>
    </rPh>
    <phoneticPr fontId="48"/>
  </si>
  <si>
    <t>5.お支払いについて</t>
    <rPh sb="3" eb="5">
      <t>シハラ</t>
    </rPh>
    <phoneticPr fontId="48"/>
  </si>
  <si>
    <t>●請求書・納品書は、報告書と同封して送付致します。</t>
    <rPh sb="5" eb="8">
      <t>ノウヒンショ</t>
    </rPh>
    <phoneticPr fontId="48"/>
  </si>
  <si>
    <t>●お支払いは登録したお取引条件で、請求書に記載された銀行口座へお振込み下さい。振込手数料はお客様のご負担にてお願い致します。</t>
    <rPh sb="2" eb="4">
      <t>シハラ</t>
    </rPh>
    <rPh sb="6" eb="8">
      <t>トウロク</t>
    </rPh>
    <rPh sb="11" eb="13">
      <t>トリヒキ</t>
    </rPh>
    <rPh sb="13" eb="15">
      <t>ジョウケン</t>
    </rPh>
    <rPh sb="17" eb="20">
      <t>セイキュウショ</t>
    </rPh>
    <rPh sb="21" eb="23">
      <t>キサイ</t>
    </rPh>
    <rPh sb="26" eb="28">
      <t>ギンコウ</t>
    </rPh>
    <rPh sb="28" eb="30">
      <t>コウザ</t>
    </rPh>
    <rPh sb="32" eb="34">
      <t>フリコ</t>
    </rPh>
    <rPh sb="35" eb="36">
      <t>クダ</t>
    </rPh>
    <phoneticPr fontId="48"/>
  </si>
  <si>
    <t>●初めてのお取引の際は、お取引条件を別途登録させていただきます。</t>
    <rPh sb="1" eb="2">
      <t>ハジ</t>
    </rPh>
    <rPh sb="6" eb="8">
      <t>トリヒキ</t>
    </rPh>
    <rPh sb="9" eb="10">
      <t>サイ</t>
    </rPh>
    <rPh sb="13" eb="15">
      <t>トリヒキ</t>
    </rPh>
    <rPh sb="15" eb="17">
      <t>ジョウケン</t>
    </rPh>
    <rPh sb="18" eb="20">
      <t>ベット</t>
    </rPh>
    <rPh sb="20" eb="22">
      <t>トウロク</t>
    </rPh>
    <phoneticPr fontId="46"/>
  </si>
  <si>
    <t>6.その他</t>
    <rPh sb="4" eb="5">
      <t>タ</t>
    </rPh>
    <phoneticPr fontId="48"/>
  </si>
  <si>
    <t>●受注後、お客様の都合により依頼をキャンセルされる場合、 進行状況によりキャンセル料をお支払いいただく場合がございます。</t>
    <rPh sb="1" eb="3">
      <t>ジュチュウ</t>
    </rPh>
    <rPh sb="14" eb="16">
      <t>イライ</t>
    </rPh>
    <phoneticPr fontId="48"/>
  </si>
  <si>
    <t>●お客様からのご指示がない場合、分析後のサンプルの保存は報告書の発行日より1ヶ月と致します。</t>
    <rPh sb="8" eb="10">
      <t>シジ</t>
    </rPh>
    <rPh sb="13" eb="15">
      <t>バアイ</t>
    </rPh>
    <rPh sb="25" eb="27">
      <t>ホゾン</t>
    </rPh>
    <rPh sb="28" eb="30">
      <t>ホウコク</t>
    </rPh>
    <rPh sb="30" eb="31">
      <t>ショ</t>
    </rPh>
    <rPh sb="32" eb="34">
      <t>ハッコウ</t>
    </rPh>
    <rPh sb="34" eb="35">
      <t>ヒ</t>
    </rPh>
    <rPh sb="39" eb="40">
      <t>ゲツ</t>
    </rPh>
    <rPh sb="41" eb="42">
      <t>イタ</t>
    </rPh>
    <phoneticPr fontId="48"/>
  </si>
  <si>
    <t>株式会社環境アシスト　〒370-1201　群馬県高崎市倉賀野町2925-3　</t>
    <rPh sb="0" eb="2">
      <t>カブシキ</t>
    </rPh>
    <rPh sb="2" eb="3">
      <t>カイ</t>
    </rPh>
    <rPh sb="3" eb="4">
      <t>シャ</t>
    </rPh>
    <rPh sb="4" eb="6">
      <t>カンキョウ</t>
    </rPh>
    <rPh sb="21" eb="24">
      <t>グンマケン</t>
    </rPh>
    <rPh sb="24" eb="27">
      <t>タカサキシ</t>
    </rPh>
    <rPh sb="27" eb="31">
      <t>クラガノマチ</t>
    </rPh>
    <phoneticPr fontId="48"/>
  </si>
  <si>
    <t xml:space="preserve">TEL 027-346-6114  　FAX　027-346-6112  </t>
    <phoneticPr fontId="48"/>
  </si>
  <si>
    <t>URL　http://www.kankyoassist.com　メールアドレス　kankyoassist@jty.yuden.co.jp</t>
    <phoneticPr fontId="48"/>
  </si>
  <si>
    <t xml:space="preserve">※ご依頼時の際は、弊社の個人情報保護方針をご確認下さい。⇒　　 </t>
    <rPh sb="6" eb="7">
      <t>サイ</t>
    </rPh>
    <rPh sb="12" eb="14">
      <t>コジン</t>
    </rPh>
    <rPh sb="14" eb="16">
      <t>ジョウホウ</t>
    </rPh>
    <rPh sb="16" eb="18">
      <t>ホゴ</t>
    </rPh>
    <rPh sb="18" eb="20">
      <t>ホウシン</t>
    </rPh>
    <phoneticPr fontId="46"/>
  </si>
  <si>
    <t>https://www.kankyoassist.com/privacy/#raw</t>
    <phoneticPr fontId="46"/>
  </si>
  <si>
    <r>
      <t xml:space="preserve">六価クロム
</t>
    </r>
    <r>
      <rPr>
        <sz val="10"/>
        <rFont val="Meiryo UI"/>
        <family val="3"/>
        <charset val="128"/>
      </rPr>
      <t>有機物,混合物,セラミックなど
純金属・合金・メッキ皮膜以外の素材</t>
    </r>
    <rPh sb="37" eb="39">
      <t>ソザイ</t>
    </rPh>
    <phoneticPr fontId="46"/>
  </si>
  <si>
    <r>
      <t>0.01μg/cm</t>
    </r>
    <r>
      <rPr>
        <vertAlign val="superscript"/>
        <sz val="12"/>
        <rFont val="Meiryo UI"/>
        <family val="3"/>
        <charset val="128"/>
      </rPr>
      <t>2</t>
    </r>
    <r>
      <rPr>
        <sz val="12"/>
        <rFont val="Meiryo UI"/>
        <family val="3"/>
        <charset val="128"/>
      </rPr>
      <t xml:space="preserve"> </t>
    </r>
    <phoneticPr fontId="46"/>
  </si>
  <si>
    <r>
      <t>50cm</t>
    </r>
    <r>
      <rPr>
        <vertAlign val="superscript"/>
        <sz val="11"/>
        <rFont val="Meiryo UI"/>
        <family val="3"/>
        <charset val="128"/>
      </rPr>
      <t>2</t>
    </r>
    <phoneticPr fontId="46"/>
  </si>
  <si>
    <t xml:space="preserve">Website   </t>
  </si>
  <si>
    <t xml:space="preserve">E-mail     </t>
  </si>
  <si>
    <t xml:space="preserve">TEL      </t>
  </si>
  <si>
    <t xml:space="preserve">Fax        </t>
  </si>
  <si>
    <t>http://www.kankyoassist.com</t>
    <phoneticPr fontId="3"/>
  </si>
  <si>
    <t>kankyoassist@jty.yuden.co.jp</t>
    <phoneticPr fontId="3"/>
  </si>
  <si>
    <t xml:space="preserve">027-346-6114 </t>
    <phoneticPr fontId="3"/>
  </si>
  <si>
    <t xml:space="preserve">027-346-6112  </t>
    <phoneticPr fontId="3"/>
  </si>
  <si>
    <t>製品分析依頼書（入力フォーム）</t>
    <rPh sb="8" eb="10">
      <t>ニュウリョク</t>
    </rPh>
    <phoneticPr fontId="3"/>
  </si>
  <si>
    <t>入力後、本エクセルブックを下記メールアドレス宛に添付してください。</t>
    <rPh sb="0" eb="3">
      <t>ニュウリョクゴ</t>
    </rPh>
    <rPh sb="4" eb="5">
      <t>ホン</t>
    </rPh>
    <rPh sb="13" eb="15">
      <t>カキ</t>
    </rPh>
    <rPh sb="22" eb="23">
      <t>アテ</t>
    </rPh>
    <rPh sb="24" eb="26">
      <t>テンプ</t>
    </rPh>
    <phoneticPr fontId="3"/>
  </si>
  <si>
    <t>1.[フォームご入力のお願い]</t>
    <rPh sb="8" eb="10">
      <t>ニュウリョク</t>
    </rPh>
    <rPh sb="12" eb="13">
      <t>ネガ</t>
    </rPh>
    <phoneticPr fontId="1"/>
  </si>
  <si>
    <t>注意事項とお願いシート</t>
    <rPh sb="0" eb="4">
      <t>チュウイジコウ</t>
    </rPh>
    <rPh sb="6" eb="7">
      <t>ネガ</t>
    </rPh>
    <phoneticPr fontId="3"/>
  </si>
  <si>
    <t>注意事項とお願いをご確認の上、左チェックボックスにて同意をお願い致します</t>
  </si>
  <si>
    <t>注意事項とお願いに同意しました</t>
    <phoneticPr fontId="3"/>
  </si>
  <si>
    <t>PBBｓ</t>
  </si>
  <si>
    <t>ハロゲン</t>
    <phoneticPr fontId="3"/>
  </si>
  <si>
    <t>PFOS</t>
  </si>
  <si>
    <t>PFOA</t>
  </si>
  <si>
    <t>表示単位</t>
    <rPh sb="0" eb="2">
      <t>ヒョウジ</t>
    </rPh>
    <rPh sb="2" eb="4">
      <t>タンイ</t>
    </rPh>
    <phoneticPr fontId="3"/>
  </si>
  <si>
    <t>DNOP</t>
    <phoneticPr fontId="3"/>
  </si>
  <si>
    <t>DINP</t>
    <phoneticPr fontId="3"/>
  </si>
  <si>
    <t>DIDP</t>
    <phoneticPr fontId="3"/>
  </si>
  <si>
    <t>試料情報</t>
    <rPh sb="0" eb="2">
      <t>シリョウ</t>
    </rPh>
    <rPh sb="2" eb="4">
      <t>ジョウホウ</t>
    </rPh>
    <phoneticPr fontId="3"/>
  </si>
  <si>
    <t>重金属</t>
    <rPh sb="0" eb="3">
      <t>ジュウキンゾク</t>
    </rPh>
    <phoneticPr fontId="3"/>
  </si>
  <si>
    <t>六価クロム情報</t>
    <rPh sb="0" eb="2">
      <t>ロッカ</t>
    </rPh>
    <rPh sb="5" eb="7">
      <t>ジョウホウ</t>
    </rPh>
    <phoneticPr fontId="3"/>
  </si>
  <si>
    <t>アンチモン有無</t>
    <rPh sb="5" eb="7">
      <t>ウム</t>
    </rPh>
    <phoneticPr fontId="3"/>
  </si>
  <si>
    <t>六価クロム分析方法について</t>
    <rPh sb="0" eb="1">
      <t>ロッ</t>
    </rPh>
    <rPh sb="1" eb="2">
      <t>カ</t>
    </rPh>
    <rPh sb="5" eb="7">
      <t>ブンセキ</t>
    </rPh>
    <rPh sb="7" eb="9">
      <t>ホウホウ</t>
    </rPh>
    <phoneticPr fontId="3"/>
  </si>
  <si>
    <t>Cr(Ⅵ）分析方法選択フロー</t>
    <rPh sb="5" eb="7">
      <t>ブンセキ</t>
    </rPh>
    <rPh sb="7" eb="9">
      <t>ホウホウ</t>
    </rPh>
    <rPh sb="9" eb="11">
      <t>センタク</t>
    </rPh>
    <phoneticPr fontId="3"/>
  </si>
  <si>
    <t>●六価クロム分析は材質・アンチモン(Sb)含有により分析方法が異なります。</t>
    <rPh sb="1" eb="3">
      <t>ロッカ</t>
    </rPh>
    <rPh sb="6" eb="8">
      <t>ブンセキ</t>
    </rPh>
    <rPh sb="9" eb="11">
      <t>ザイシツ</t>
    </rPh>
    <rPh sb="21" eb="23">
      <t>ガンユウ</t>
    </rPh>
    <rPh sb="26" eb="30">
      <t>ブンセキホウホウ</t>
    </rPh>
    <rPh sb="31" eb="32">
      <t>コト</t>
    </rPh>
    <phoneticPr fontId="3"/>
  </si>
  <si>
    <t>●アンチモンの含有が不明の場合には、XRF分析を行い分析手法を当社で決定します。</t>
    <rPh sb="7" eb="9">
      <t>ガンユウ</t>
    </rPh>
    <rPh sb="10" eb="12">
      <t>フメイ</t>
    </rPh>
    <rPh sb="13" eb="15">
      <t>バアイ</t>
    </rPh>
    <rPh sb="21" eb="23">
      <t>ブンセキ</t>
    </rPh>
    <rPh sb="24" eb="25">
      <t>オコナ</t>
    </rPh>
    <rPh sb="26" eb="30">
      <t>ブンセキシュホウ</t>
    </rPh>
    <rPh sb="31" eb="33">
      <t>トウシャ</t>
    </rPh>
    <rPh sb="34" eb="36">
      <t>ケッテイ</t>
    </rPh>
    <phoneticPr fontId="3"/>
  </si>
  <si>
    <t xml:space="preserve">●分析規格（ANNEX C）は最新の規格ではありませんのでご了承願います。
</t>
    <rPh sb="15" eb="17">
      <t>サイシン</t>
    </rPh>
    <rPh sb="18" eb="20">
      <t>キカク</t>
    </rPh>
    <rPh sb="30" eb="33">
      <t>リョウショウネガ</t>
    </rPh>
    <phoneticPr fontId="46"/>
  </si>
  <si>
    <t>　材質による分析手法のフローを下記に示します。</t>
    <rPh sb="1" eb="3">
      <t>ザイシツ</t>
    </rPh>
    <rPh sb="6" eb="10">
      <t>ブンセキシュホウ</t>
    </rPh>
    <rPh sb="15" eb="17">
      <t>カキ</t>
    </rPh>
    <rPh sb="18" eb="19">
      <t>シメ</t>
    </rPh>
    <phoneticPr fontId="3"/>
  </si>
  <si>
    <t>難燃剤</t>
    <rPh sb="0" eb="3">
      <t>ナンネンザイ</t>
    </rPh>
    <phoneticPr fontId="3"/>
  </si>
  <si>
    <t>フタル酸</t>
    <rPh sb="3" eb="4">
      <t>サン</t>
    </rPh>
    <phoneticPr fontId="3"/>
  </si>
  <si>
    <t>事業所名</t>
    <rPh sb="0" eb="4">
      <t>ジギョウショメイ</t>
    </rPh>
    <phoneticPr fontId="3"/>
  </si>
  <si>
    <t>分析箇所（選択）必須</t>
    <rPh sb="0" eb="4">
      <t>ブンセキカショ</t>
    </rPh>
    <rPh sb="8" eb="10">
      <t>ヒッス</t>
    </rPh>
    <phoneticPr fontId="3"/>
  </si>
  <si>
    <t>材質詳細（選択）</t>
    <rPh sb="0" eb="2">
      <t>ザイシツ</t>
    </rPh>
    <rPh sb="2" eb="4">
      <t>ショウサイ</t>
    </rPh>
    <rPh sb="5" eb="7">
      <t>センタク</t>
    </rPh>
    <phoneticPr fontId="3"/>
  </si>
  <si>
    <t>試料表面積（㎠）</t>
    <rPh sb="0" eb="5">
      <t>シリョウヒョウメンセキ</t>
    </rPh>
    <phoneticPr fontId="3"/>
  </si>
  <si>
    <t>見積依頼</t>
    <rPh sb="0" eb="4">
      <t>ミツモリイライ</t>
    </rPh>
    <phoneticPr fontId="3"/>
  </si>
  <si>
    <t>分析依頼</t>
    <rPh sb="0" eb="4">
      <t>ブンセキイライ</t>
    </rPh>
    <phoneticPr fontId="3"/>
  </si>
  <si>
    <t>3.【依頼内容】</t>
    <rPh sb="3" eb="5">
      <t>イライ</t>
    </rPh>
    <rPh sb="5" eb="7">
      <t>ナイヨウ</t>
    </rPh>
    <phoneticPr fontId="1"/>
  </si>
  <si>
    <t>依頼内容</t>
    <phoneticPr fontId="3"/>
  </si>
  <si>
    <t>報告書納品方法</t>
    <rPh sb="0" eb="3">
      <t>ホウコクショ</t>
    </rPh>
    <rPh sb="3" eb="5">
      <t>ノウヒン</t>
    </rPh>
    <phoneticPr fontId="3"/>
  </si>
  <si>
    <t xml:space="preserve"> 分析試料写真</t>
    <rPh sb="1" eb="3">
      <t>ブンセキ</t>
    </rPh>
    <rPh sb="3" eb="5">
      <t>シリョウ</t>
    </rPh>
    <rPh sb="5" eb="7">
      <t>シャシン</t>
    </rPh>
    <phoneticPr fontId="2"/>
  </si>
  <si>
    <t>蛍光Ｘ線</t>
    <rPh sb="0" eb="2">
      <t>ケイコウ</t>
    </rPh>
    <rPh sb="3" eb="4">
      <t>セン</t>
    </rPh>
    <phoneticPr fontId="3"/>
  </si>
  <si>
    <r>
      <t>表面積単位(μg/</t>
    </r>
    <r>
      <rPr>
        <sz val="12"/>
        <rFont val="Segoe UI Symbol"/>
        <family val="3"/>
      </rPr>
      <t>㎠</t>
    </r>
    <r>
      <rPr>
        <sz val="12"/>
        <rFont val="Meiryo UI"/>
        <family val="3"/>
        <charset val="128"/>
      </rPr>
      <t>)による結果報告</t>
    </r>
    <rPh sb="3" eb="5">
      <t>タンイ</t>
    </rPh>
    <rPh sb="14" eb="18">
      <t>ケッカホウコク</t>
    </rPh>
    <phoneticPr fontId="46"/>
  </si>
  <si>
    <t>その他</t>
    <rPh sb="2" eb="3">
      <t>タ</t>
    </rPh>
    <phoneticPr fontId="3"/>
  </si>
  <si>
    <t>RoHS分析</t>
    <rPh sb="4" eb="6">
      <t>ブンセキ</t>
    </rPh>
    <phoneticPr fontId="3"/>
  </si>
  <si>
    <t>めっき詳細</t>
    <rPh sb="3" eb="5">
      <t>ショウサイ</t>
    </rPh>
    <phoneticPr fontId="3"/>
  </si>
  <si>
    <t>ご入力いただく情報は見積、報告書作成時に必要となります。</t>
    <rPh sb="10" eb="12">
      <t>ミツモリ</t>
    </rPh>
    <rPh sb="13" eb="16">
      <t>ホウコクショ</t>
    </rPh>
    <phoneticPr fontId="3"/>
  </si>
  <si>
    <t>〒370-1201　</t>
    <phoneticPr fontId="3"/>
  </si>
  <si>
    <t>027-346-6114</t>
    <phoneticPr fontId="3"/>
  </si>
  <si>
    <t>群馬県高崎市倉賀野町2925-3</t>
    <phoneticPr fontId="3"/>
  </si>
  <si>
    <t>株式会社環境アシスト</t>
    <phoneticPr fontId="3"/>
  </si>
  <si>
    <t>　※「分析試料在中」と記載をお願い致します</t>
    <rPh sb="3" eb="5">
      <t>ブンセキ</t>
    </rPh>
    <rPh sb="5" eb="7">
      <t>シリョウ</t>
    </rPh>
    <phoneticPr fontId="3"/>
  </si>
  <si>
    <t>メール（電子納品PDF）</t>
    <rPh sb="4" eb="8">
      <t>デンシノウヒン</t>
    </rPh>
    <phoneticPr fontId="3"/>
  </si>
  <si>
    <t>●分析サンプルの受入は、当日12時以降に到着した試料は受入作業の関係により翌日起算の受入となります。</t>
    <rPh sb="1" eb="3">
      <t>ブンセキ</t>
    </rPh>
    <rPh sb="8" eb="10">
      <t>ウケイレ</t>
    </rPh>
    <rPh sb="12" eb="14">
      <t>トウジツ</t>
    </rPh>
    <rPh sb="16" eb="17">
      <t>ジ</t>
    </rPh>
    <rPh sb="17" eb="19">
      <t>イコウ</t>
    </rPh>
    <rPh sb="20" eb="22">
      <t>トウチャク</t>
    </rPh>
    <rPh sb="24" eb="26">
      <t>シリョウ</t>
    </rPh>
    <rPh sb="27" eb="29">
      <t>ウケイレ</t>
    </rPh>
    <rPh sb="29" eb="31">
      <t>サギョウ</t>
    </rPh>
    <rPh sb="32" eb="34">
      <t>カンケイ</t>
    </rPh>
    <rPh sb="37" eb="39">
      <t>ヨクジツ</t>
    </rPh>
    <rPh sb="39" eb="41">
      <t>キサン</t>
    </rPh>
    <rPh sb="42" eb="44">
      <t>ウケイレ</t>
    </rPh>
    <phoneticPr fontId="48"/>
  </si>
  <si>
    <t>報告書宛名</t>
    <rPh sb="0" eb="3">
      <t>ホウコクショ</t>
    </rPh>
    <rPh sb="3" eb="5">
      <t>アテナ</t>
    </rPh>
    <phoneticPr fontId="4"/>
  </si>
  <si>
    <t>会社住所</t>
    <phoneticPr fontId="3"/>
  </si>
  <si>
    <t>郵便番号（ハイフン入り）</t>
    <rPh sb="9" eb="10">
      <t>イ</t>
    </rPh>
    <phoneticPr fontId="3"/>
  </si>
  <si>
    <t>会社名</t>
    <phoneticPr fontId="3"/>
  </si>
  <si>
    <t>部署名</t>
    <phoneticPr fontId="3"/>
  </si>
  <si>
    <t>御担当者様</t>
    <phoneticPr fontId="20"/>
  </si>
  <si>
    <t>連絡送付先E-mail</t>
    <phoneticPr fontId="3"/>
  </si>
  <si>
    <t>入力フォーム（検体情報）に試料毎の情報をご記入ください。</t>
    <rPh sb="0" eb="2">
      <t>ニュウリョク</t>
    </rPh>
    <rPh sb="7" eb="9">
      <t>ケンタイ</t>
    </rPh>
    <rPh sb="9" eb="11">
      <t>ジョウホウ</t>
    </rPh>
    <rPh sb="13" eb="15">
      <t>シリョウ</t>
    </rPh>
    <rPh sb="15" eb="16">
      <t>ゴト</t>
    </rPh>
    <rPh sb="17" eb="19">
      <t>ジョウホウ</t>
    </rPh>
    <rPh sb="21" eb="23">
      <t>キニュウ</t>
    </rPh>
    <phoneticPr fontId="4"/>
  </si>
  <si>
    <t>※同封の試料にもと同じ試料名をご記入ください。試料はコンタミネーション防止の為、１試料毎にチャック袋等に梱包して送付をお願い致します。</t>
    <rPh sb="1" eb="3">
      <t>ドウフウ</t>
    </rPh>
    <rPh sb="4" eb="6">
      <t>シリョウ</t>
    </rPh>
    <rPh sb="9" eb="10">
      <t>オナ</t>
    </rPh>
    <rPh sb="11" eb="13">
      <t>シリョウ</t>
    </rPh>
    <rPh sb="13" eb="14">
      <t>メイ</t>
    </rPh>
    <rPh sb="16" eb="18">
      <t>キニュウ</t>
    </rPh>
    <rPh sb="23" eb="25">
      <t>シリョウ</t>
    </rPh>
    <rPh sb="35" eb="37">
      <t>ボウシ</t>
    </rPh>
    <rPh sb="38" eb="39">
      <t>タメ</t>
    </rPh>
    <rPh sb="41" eb="43">
      <t>シリョウ</t>
    </rPh>
    <rPh sb="43" eb="44">
      <t>ゴト</t>
    </rPh>
    <rPh sb="49" eb="50">
      <t>ブクロ</t>
    </rPh>
    <rPh sb="50" eb="51">
      <t>トウ</t>
    </rPh>
    <rPh sb="52" eb="54">
      <t>コンポウ</t>
    </rPh>
    <rPh sb="56" eb="58">
      <t>ソウフ</t>
    </rPh>
    <rPh sb="60" eb="61">
      <t>ネガ</t>
    </rPh>
    <rPh sb="62" eb="63">
      <t>イタ</t>
    </rPh>
    <phoneticPr fontId="4"/>
  </si>
  <si>
    <t>この度は見積、分析のご依頼をいただき、誠にありがとうございます。</t>
    <rPh sb="2" eb="3">
      <t>タビ</t>
    </rPh>
    <rPh sb="4" eb="6">
      <t>ミツモリ</t>
    </rPh>
    <rPh sb="7" eb="9">
      <t>ブンセキ</t>
    </rPh>
    <rPh sb="11" eb="13">
      <t>イライ</t>
    </rPh>
    <rPh sb="19" eb="20">
      <t>マコト</t>
    </rPh>
    <phoneticPr fontId="1"/>
  </si>
  <si>
    <t xml:space="preserve"> 会社名（英語）</t>
    <phoneticPr fontId="3"/>
  </si>
  <si>
    <t xml:space="preserve"> 会社住所(英語)</t>
    <rPh sb="6" eb="8">
      <t>エイゴ</t>
    </rPh>
    <phoneticPr fontId="3"/>
  </si>
  <si>
    <t>試料量が少ない場合、測定不能または定量下限値が上がる旨了承いたします。</t>
    <phoneticPr fontId="3"/>
  </si>
  <si>
    <t>4.【お客様情報】</t>
    <phoneticPr fontId="1"/>
  </si>
  <si>
    <t>5.【分析依頼情報】</t>
    <rPh sb="3" eb="5">
      <t>ブンセキ</t>
    </rPh>
    <rPh sb="5" eb="7">
      <t>イライ</t>
    </rPh>
    <rPh sb="7" eb="9">
      <t>ジョウホウ</t>
    </rPh>
    <phoneticPr fontId="1"/>
  </si>
  <si>
    <t>5.1.　速報納期情報</t>
    <rPh sb="5" eb="7">
      <t>ソクホウ</t>
    </rPh>
    <rPh sb="7" eb="9">
      <t>ノウキ</t>
    </rPh>
    <rPh sb="9" eb="11">
      <t>ジョウホウ</t>
    </rPh>
    <phoneticPr fontId="3"/>
  </si>
  <si>
    <t>5.2. 報告書情報</t>
    <rPh sb="5" eb="8">
      <t>ホウコクショ</t>
    </rPh>
    <rPh sb="8" eb="10">
      <t>ジョウホウ</t>
    </rPh>
    <phoneticPr fontId="3"/>
  </si>
  <si>
    <t>5.3. オプション項目</t>
    <rPh sb="10" eb="12">
      <t>コウモク</t>
    </rPh>
    <phoneticPr fontId="3"/>
  </si>
  <si>
    <t>6.【依頼管理番号】</t>
    <phoneticPr fontId="1"/>
  </si>
  <si>
    <t>※報告書に記載される宛名になります。</t>
    <rPh sb="1" eb="4">
      <t>ホウコクショ</t>
    </rPh>
    <rPh sb="5" eb="7">
      <t>キサイ</t>
    </rPh>
    <rPh sb="10" eb="12">
      <t>アテナ</t>
    </rPh>
    <phoneticPr fontId="20"/>
  </si>
  <si>
    <t>報告書出力区分</t>
  </si>
  <si>
    <t>材質</t>
    <rPh sb="0" eb="2">
      <t>ザイシツ</t>
    </rPh>
    <phoneticPr fontId="3"/>
  </si>
  <si>
    <t>分析箇所</t>
    <rPh sb="0" eb="4">
      <t>ブンセキカショ</t>
    </rPh>
    <phoneticPr fontId="3"/>
  </si>
  <si>
    <t>分析箇所詳細</t>
    <rPh sb="0" eb="4">
      <t>ブンセキカショ</t>
    </rPh>
    <rPh sb="4" eb="6">
      <t>ショウサイ</t>
    </rPh>
    <phoneticPr fontId="3"/>
  </si>
  <si>
    <t>母材</t>
    <rPh sb="0" eb="2">
      <t>ボザイ</t>
    </rPh>
    <phoneticPr fontId="3"/>
  </si>
  <si>
    <t>めっき部材質</t>
    <rPh sb="3" eb="4">
      <t>ブ</t>
    </rPh>
    <rPh sb="4" eb="6">
      <t>ザイシツ</t>
    </rPh>
    <phoneticPr fontId="3"/>
  </si>
  <si>
    <t>膜厚</t>
    <rPh sb="0" eb="2">
      <t>マクアツ</t>
    </rPh>
    <phoneticPr fontId="3"/>
  </si>
  <si>
    <t>Cr6+材質詳細</t>
    <rPh sb="4" eb="6">
      <t>ザイシツ</t>
    </rPh>
    <rPh sb="6" eb="8">
      <t>ショウサイ</t>
    </rPh>
    <phoneticPr fontId="3"/>
  </si>
  <si>
    <t>Cr6+アンチモン</t>
    <phoneticPr fontId="3"/>
  </si>
  <si>
    <t>Cr6+表示単位</t>
    <rPh sb="4" eb="8">
      <t>ヒョウジタンイ</t>
    </rPh>
    <phoneticPr fontId="3"/>
  </si>
  <si>
    <t>Cr6+試料表面積</t>
    <rPh sb="4" eb="6">
      <t>シリョウ</t>
    </rPh>
    <rPh sb="6" eb="9">
      <t>ヒョウメンセキ</t>
    </rPh>
    <phoneticPr fontId="3"/>
  </si>
  <si>
    <t>kankyoassist@jty.yuden.co.jp</t>
    <phoneticPr fontId="3"/>
  </si>
  <si>
    <t>入力フォームに戻る</t>
    <rPh sb="0" eb="2">
      <t>ニュウリョク</t>
    </rPh>
    <rPh sb="7" eb="8">
      <t>モド</t>
    </rPh>
    <phoneticPr fontId="46"/>
  </si>
  <si>
    <t>母材(フリー入力）</t>
    <rPh sb="0" eb="2">
      <t>ボザイ</t>
    </rPh>
    <phoneticPr fontId="3"/>
  </si>
  <si>
    <t>めっき部材質(フリー入力）</t>
    <rPh sb="3" eb="4">
      <t>ブ</t>
    </rPh>
    <rPh sb="4" eb="6">
      <t>ザイシツ</t>
    </rPh>
    <phoneticPr fontId="3"/>
  </si>
  <si>
    <t>膜厚(フリー入力）</t>
    <rPh sb="0" eb="2">
      <t>マクアツ</t>
    </rPh>
    <phoneticPr fontId="3"/>
  </si>
  <si>
    <t>Cr(全クロム)</t>
    <rPh sb="3" eb="4">
      <t>ゼン</t>
    </rPh>
    <phoneticPr fontId="3"/>
  </si>
  <si>
    <t>紙（ゆうパック）※追加料金1000円</t>
    <rPh sb="0" eb="1">
      <t>カミ</t>
    </rPh>
    <rPh sb="9" eb="13">
      <t>ツイカリョウキン</t>
    </rPh>
    <rPh sb="17" eb="18">
      <t>エン</t>
    </rPh>
    <phoneticPr fontId="3"/>
  </si>
  <si>
    <t>電話番号</t>
    <rPh sb="0" eb="4">
      <t>デンワバンゴウ</t>
    </rPh>
    <phoneticPr fontId="3"/>
  </si>
  <si>
    <t>メールアドレス</t>
    <phoneticPr fontId="3"/>
  </si>
  <si>
    <t>様</t>
    <rPh sb="0" eb="1">
      <t>サマ</t>
    </rPh>
    <phoneticPr fontId="3"/>
  </si>
  <si>
    <t>[Mail]</t>
    <phoneticPr fontId="3"/>
  </si>
  <si>
    <t>製品分析試料送付書</t>
    <rPh sb="0" eb="2">
      <t>セイヒン</t>
    </rPh>
    <phoneticPr fontId="3"/>
  </si>
  <si>
    <t>製品分析</t>
    <rPh sb="0" eb="4">
      <t>セイヒンブンセキ</t>
    </rPh>
    <phoneticPr fontId="3"/>
  </si>
  <si>
    <t>試料数=</t>
    <rPh sb="0" eb="3">
      <t>シリョウスウ</t>
    </rPh>
    <phoneticPr fontId="3"/>
  </si>
  <si>
    <t>[1試料の梱包]</t>
    <rPh sb="2" eb="4">
      <t>シリョウ</t>
    </rPh>
    <rPh sb="5" eb="7">
      <t>コンポウ</t>
    </rPh>
    <phoneticPr fontId="20"/>
  </si>
  <si>
    <t>[複数試料の梱包]</t>
    <rPh sb="1" eb="3">
      <t>フクスウ</t>
    </rPh>
    <rPh sb="6" eb="8">
      <t>コンポウ</t>
    </rPh>
    <phoneticPr fontId="20"/>
  </si>
  <si>
    <t>分析に必要な試料の量はそれぞれ以下の通りです。目安としてお考え下さい。</t>
    <phoneticPr fontId="3"/>
  </si>
  <si>
    <t>上記お客様情報</t>
  </si>
  <si>
    <t xml:space="preserve"> [見積番号]</t>
    <rPh sb="2" eb="6">
      <t>ミツモリバンゴウ</t>
    </rPh>
    <phoneticPr fontId="3"/>
  </si>
  <si>
    <t>会社住所(英語)
※報告書に記載します</t>
    <phoneticPr fontId="3"/>
  </si>
  <si>
    <r>
      <t xml:space="preserve">試料名称等が採取袋や検体記載と異なる場合は依頼書通りで構いません。　　　　　　　 </t>
    </r>
    <r>
      <rPr>
        <b/>
        <sz val="12"/>
        <color rgb="FFFF0000"/>
        <rFont val="Meiryo UI"/>
        <family val="3"/>
        <charset val="128"/>
      </rPr>
      <t>※明らかに異なる場合等は問合せいたします。</t>
    </r>
    <rPh sb="10" eb="14">
      <t>ケンタイキサイ</t>
    </rPh>
    <phoneticPr fontId="3"/>
  </si>
  <si>
    <r>
      <t>試料量が少ない場合、測定不能または定量下限値が上がる旨了承いたします。　　　　　</t>
    </r>
    <r>
      <rPr>
        <b/>
        <sz val="12"/>
        <color rgb="FFFF0000"/>
        <rFont val="Meiryo UI"/>
        <family val="3"/>
        <charset val="128"/>
      </rPr>
      <t>※数値を改めてご連絡いたします。</t>
    </r>
    <rPh sb="10" eb="14">
      <t>ソクテイフノウ</t>
    </rPh>
    <rPh sb="17" eb="19">
      <t>テイリョウ</t>
    </rPh>
    <rPh sb="19" eb="22">
      <t>カゲンチ</t>
    </rPh>
    <rPh sb="23" eb="24">
      <t>ア</t>
    </rPh>
    <rPh sb="26" eb="27">
      <t>ムネ</t>
    </rPh>
    <rPh sb="27" eb="29">
      <t>リョウショウ</t>
    </rPh>
    <rPh sb="41" eb="43">
      <t>スウチ</t>
    </rPh>
    <rPh sb="44" eb="45">
      <t>アラタ</t>
    </rPh>
    <rPh sb="48" eb="50">
      <t>レンラク</t>
    </rPh>
    <phoneticPr fontId="3"/>
  </si>
  <si>
    <r>
      <t xml:space="preserve">分解が困難な材質によっては、前処理料金が追加される場合がある旨了承いたします。  </t>
    </r>
    <r>
      <rPr>
        <b/>
        <sz val="12"/>
        <color rgb="FFFF0000"/>
        <rFont val="Meiryo UI"/>
        <family val="3"/>
        <charset val="128"/>
      </rPr>
      <t>※再見積もりを送付いたします。</t>
    </r>
    <rPh sb="0" eb="2">
      <t>ブンカイ</t>
    </rPh>
    <rPh sb="3" eb="5">
      <t>コンナン</t>
    </rPh>
    <rPh sb="6" eb="8">
      <t>ザイシツ</t>
    </rPh>
    <rPh sb="14" eb="17">
      <t>マエショリ</t>
    </rPh>
    <rPh sb="17" eb="19">
      <t>リョウキン</t>
    </rPh>
    <rPh sb="20" eb="22">
      <t>ツイカ</t>
    </rPh>
    <rPh sb="25" eb="27">
      <t>バアイ</t>
    </rPh>
    <rPh sb="30" eb="31">
      <t>ムネ</t>
    </rPh>
    <rPh sb="31" eb="33">
      <t>リョウショウ</t>
    </rPh>
    <rPh sb="42" eb="45">
      <t>サイミツ</t>
    </rPh>
    <rPh sb="48" eb="50">
      <t>ソウフ</t>
    </rPh>
    <phoneticPr fontId="2"/>
  </si>
  <si>
    <t>連絡事項</t>
    <rPh sb="0" eb="2">
      <t>レンラク</t>
    </rPh>
    <rPh sb="2" eb="4">
      <t>ジコウ</t>
    </rPh>
    <phoneticPr fontId="3"/>
  </si>
  <si>
    <t>有機フッ素</t>
    <rPh sb="0" eb="2">
      <t>ユウキ</t>
    </rPh>
    <rPh sb="4" eb="5">
      <t>ソ</t>
    </rPh>
    <phoneticPr fontId="3"/>
  </si>
  <si>
    <t>その他依頼項目
(フリー入力）</t>
    <rPh sb="2" eb="3">
      <t>タ</t>
    </rPh>
    <rPh sb="3" eb="5">
      <t>イライ</t>
    </rPh>
    <rPh sb="5" eb="7">
      <t>コウモク</t>
    </rPh>
    <rPh sb="12" eb="14">
      <t>ニュウリョク</t>
    </rPh>
    <phoneticPr fontId="3"/>
  </si>
  <si>
    <r>
      <t xml:space="preserve">　試料名称　*必須
(フリー入力）
</t>
    </r>
    <r>
      <rPr>
        <b/>
        <sz val="12"/>
        <color rgb="FFFF0000"/>
        <rFont val="Meiryo UI"/>
        <family val="3"/>
        <charset val="128"/>
      </rPr>
      <t>報告書に記載されます</t>
    </r>
    <rPh sb="3" eb="5">
      <t>メイショウ</t>
    </rPh>
    <rPh sb="18" eb="21">
      <t>ホウコクショ</t>
    </rPh>
    <rPh sb="22" eb="24">
      <t>キサイ</t>
    </rPh>
    <phoneticPr fontId="4"/>
  </si>
  <si>
    <t>※毒物、劇物である場合には、通知義務がございます。安全の為、連絡事項に記載してください。
※運送不可の場合がございますので、運送会社にご相談ください。</t>
    <rPh sb="46" eb="48">
      <t>ウンソウ</t>
    </rPh>
    <rPh sb="48" eb="50">
      <t>フカ</t>
    </rPh>
    <rPh sb="51" eb="53">
      <t>バアイ</t>
    </rPh>
    <rPh sb="62" eb="66">
      <t>ウンソウガイシャ</t>
    </rPh>
    <rPh sb="68" eb="70">
      <t>ソウダン</t>
    </rPh>
    <phoneticPr fontId="2"/>
  </si>
  <si>
    <t xml:space="preserve">分解が困難な材質によっては、前処理料金が追加される場合がある旨了承いたします。  </t>
    <phoneticPr fontId="3"/>
  </si>
  <si>
    <t>送付する検体は、毒物、劇物ではありません。</t>
    <phoneticPr fontId="3"/>
  </si>
  <si>
    <t>EN17681-1:2022</t>
    <phoneticPr fontId="46"/>
  </si>
  <si>
    <t>9.1.【事前確認】</t>
    <rPh sb="5" eb="9">
      <t>ジゼンカクニン</t>
    </rPh>
    <phoneticPr fontId="20"/>
  </si>
  <si>
    <t>会社名(英語)
※報告書に記載します</t>
    <phoneticPr fontId="3"/>
  </si>
  <si>
    <t>●分析サンプルを送付する際、送付書の同封をお願い致します。</t>
    <rPh sb="14" eb="16">
      <t>ソウフ</t>
    </rPh>
    <rPh sb="16" eb="17">
      <t>ショ</t>
    </rPh>
    <phoneticPr fontId="46"/>
  </si>
  <si>
    <t>2日</t>
    <rPh sb="1" eb="2">
      <t>ニチ</t>
    </rPh>
    <phoneticPr fontId="46"/>
  </si>
  <si>
    <t>1日</t>
    <rPh sb="1" eb="2">
      <t>ニチ</t>
    </rPh>
    <phoneticPr fontId="46"/>
  </si>
  <si>
    <t>5日</t>
    <rPh sb="1" eb="2">
      <t>カ</t>
    </rPh>
    <phoneticPr fontId="49"/>
  </si>
  <si>
    <t>要相談</t>
    <rPh sb="0" eb="3">
      <t>ヨウソウダン</t>
    </rPh>
    <phoneticPr fontId="46"/>
  </si>
  <si>
    <r>
      <t xml:space="preserve">結果報告目安
（稼動日換算）
</t>
    </r>
    <r>
      <rPr>
        <b/>
        <sz val="12"/>
        <color rgb="FFFF0000"/>
        <rFont val="Meiryo UI"/>
        <family val="3"/>
        <charset val="128"/>
      </rPr>
      <t>至急</t>
    </r>
    <rPh sb="2" eb="4">
      <t>ホウコク</t>
    </rPh>
    <rPh sb="10" eb="11">
      <t>ヒ</t>
    </rPh>
    <phoneticPr fontId="48"/>
  </si>
  <si>
    <r>
      <t xml:space="preserve">結果報告目安
（稼動日換算）
</t>
    </r>
    <r>
      <rPr>
        <b/>
        <sz val="12"/>
        <color rgb="FFFF0000"/>
        <rFont val="Meiryo UI"/>
        <family val="3"/>
        <charset val="128"/>
      </rPr>
      <t>特急</t>
    </r>
    <rPh sb="2" eb="4">
      <t>ホウコク</t>
    </rPh>
    <rPh sb="10" eb="11">
      <t>ヒ</t>
    </rPh>
    <phoneticPr fontId="48"/>
  </si>
  <si>
    <r>
      <t xml:space="preserve">結果報告目安
（稼動日換算）
</t>
    </r>
    <r>
      <rPr>
        <b/>
        <sz val="12"/>
        <color rgb="FFFF0000"/>
        <rFont val="Meiryo UI"/>
        <family val="3"/>
        <charset val="128"/>
      </rPr>
      <t>通常</t>
    </r>
    <rPh sb="2" eb="4">
      <t>ホウコク</t>
    </rPh>
    <rPh sb="4" eb="6">
      <t>メヤス</t>
    </rPh>
    <rPh sb="10" eb="11">
      <t>ヒ</t>
    </rPh>
    <phoneticPr fontId="48"/>
  </si>
  <si>
    <t>1g</t>
    <phoneticPr fontId="46"/>
  </si>
  <si>
    <t>2g</t>
    <phoneticPr fontId="46"/>
  </si>
  <si>
    <t>❓</t>
    <phoneticPr fontId="2"/>
  </si>
  <si>
    <t>追加報告書用
サンプル別称
(フリー入力）
料金がかかります+1000円</t>
    <rPh sb="11" eb="13">
      <t>ベッショウ</t>
    </rPh>
    <rPh sb="22" eb="24">
      <t>リョウキン</t>
    </rPh>
    <rPh sb="35" eb="36">
      <t>エン</t>
    </rPh>
    <phoneticPr fontId="3"/>
  </si>
  <si>
    <t>●依頼項目を確認し分析を行う項目に●を入れて下さい。</t>
    <phoneticPr fontId="46"/>
  </si>
  <si>
    <t>3～4日</t>
    <rPh sb="3" eb="4">
      <t>ニチ</t>
    </rPh>
    <phoneticPr fontId="49"/>
  </si>
  <si>
    <t>1～2日</t>
    <rPh sb="3" eb="4">
      <t>ニチ</t>
    </rPh>
    <phoneticPr fontId="49"/>
  </si>
  <si>
    <t>3～4日</t>
    <phoneticPr fontId="46"/>
  </si>
  <si>
    <t>1～2日</t>
    <phoneticPr fontId="46"/>
  </si>
  <si>
    <t>4～5日</t>
    <rPh sb="3" eb="4">
      <t>カ</t>
    </rPh>
    <phoneticPr fontId="49"/>
  </si>
  <si>
    <t>2～3日</t>
    <rPh sb="3" eb="4">
      <t>カ</t>
    </rPh>
    <phoneticPr fontId="49"/>
  </si>
  <si>
    <t>2～3日</t>
    <phoneticPr fontId="46"/>
  </si>
  <si>
    <t>4～5日</t>
    <phoneticPr fontId="46"/>
  </si>
  <si>
    <t>●上記「表1」以外の納期をご希望の際は、営業担当にご相談ください。</t>
    <rPh sb="1" eb="2">
      <t>ジョウ</t>
    </rPh>
    <phoneticPr fontId="48"/>
  </si>
  <si>
    <t>●通常料金と比べて、特急料金1.5倍、至急料金2倍となります。</t>
    <rPh sb="1" eb="3">
      <t>ツウジョウ</t>
    </rPh>
    <rPh sb="3" eb="5">
      <t>リョウキン</t>
    </rPh>
    <rPh sb="6" eb="7">
      <t>クラ</t>
    </rPh>
    <rPh sb="10" eb="12">
      <t>トッキュウ</t>
    </rPh>
    <rPh sb="12" eb="14">
      <t>リョウキン</t>
    </rPh>
    <rPh sb="17" eb="18">
      <t>バイ</t>
    </rPh>
    <rPh sb="19" eb="21">
      <t>シキュウ</t>
    </rPh>
    <rPh sb="21" eb="23">
      <t>リョウキン</t>
    </rPh>
    <rPh sb="24" eb="25">
      <t>バイ</t>
    </rPh>
    <phoneticPr fontId="48"/>
  </si>
  <si>
    <t>分析</t>
    <rPh sb="0" eb="2">
      <t>ブンセキ</t>
    </rPh>
    <phoneticPr fontId="4"/>
  </si>
  <si>
    <t>種別</t>
    <rPh sb="0" eb="2">
      <t>シュベツ</t>
    </rPh>
    <phoneticPr fontId="20"/>
  </si>
  <si>
    <t>その他詳細</t>
    <rPh sb="2" eb="3">
      <t>タ</t>
    </rPh>
    <rPh sb="3" eb="5">
      <t>ショウサイ</t>
    </rPh>
    <phoneticPr fontId="3"/>
  </si>
  <si>
    <t>希望納期</t>
    <rPh sb="0" eb="4">
      <t>キボウノウキ</t>
    </rPh>
    <phoneticPr fontId="3"/>
  </si>
  <si>
    <t>yyyy/m/d</t>
    <phoneticPr fontId="2"/>
  </si>
  <si>
    <r>
      <t xml:space="preserve">株式会社　環境アシスト 御中 </t>
    </r>
    <r>
      <rPr>
        <u/>
        <sz val="14"/>
        <color theme="1"/>
        <rFont val="游ゴシック"/>
        <family val="3"/>
        <charset val="128"/>
        <scheme val="minor"/>
      </rPr>
      <t>※必ずEXCELを添付してください</t>
    </r>
    <rPh sb="0" eb="4">
      <t>カブシキガイシャ</t>
    </rPh>
    <rPh sb="5" eb="7">
      <t>カンキョウ</t>
    </rPh>
    <rPh sb="16" eb="17">
      <t>カナラ</t>
    </rPh>
    <rPh sb="24" eb="26">
      <t>テンプ</t>
    </rPh>
    <phoneticPr fontId="3"/>
  </si>
  <si>
    <t>IEC</t>
    <phoneticPr fontId="3"/>
  </si>
  <si>
    <t>スクリーニング</t>
    <phoneticPr fontId="3"/>
  </si>
  <si>
    <t>入力フォーム（案件情報）に戻る</t>
    <rPh sb="0" eb="2">
      <t>ニュウリョク</t>
    </rPh>
    <rPh sb="7" eb="9">
      <t>アンケン</t>
    </rPh>
    <rPh sb="9" eb="11">
      <t>ジョウホウ</t>
    </rPh>
    <rPh sb="13" eb="14">
      <t>モド</t>
    </rPh>
    <phoneticPr fontId="3"/>
  </si>
  <si>
    <t>送付書</t>
    <rPh sb="0" eb="3">
      <t>ソウフショ</t>
    </rPh>
    <phoneticPr fontId="2"/>
  </si>
  <si>
    <t>カドミウム(Cｄ)</t>
    <phoneticPr fontId="3"/>
  </si>
  <si>
    <t>鉛(Pb)</t>
    <phoneticPr fontId="3"/>
  </si>
  <si>
    <t>水銀(Hg)</t>
    <phoneticPr fontId="3"/>
  </si>
  <si>
    <t>六価クロム(Cr6+)</t>
    <phoneticPr fontId="3"/>
  </si>
  <si>
    <t>フッ素(F)</t>
    <phoneticPr fontId="3"/>
  </si>
  <si>
    <t>塩素(Cl)</t>
    <phoneticPr fontId="3"/>
  </si>
  <si>
    <t>臭素(Br)</t>
    <phoneticPr fontId="3"/>
  </si>
  <si>
    <t>ヨウ素(I)</t>
    <phoneticPr fontId="3"/>
  </si>
  <si>
    <t>クロム(Cr)</t>
    <phoneticPr fontId="3"/>
  </si>
  <si>
    <r>
      <rPr>
        <b/>
        <sz val="12"/>
        <color rgb="FFFF0000"/>
        <rFont val="Meiryo UI"/>
        <family val="3"/>
        <charset val="128"/>
      </rPr>
      <t>報告書に記載したい</t>
    </r>
    <r>
      <rPr>
        <b/>
        <sz val="12"/>
        <color theme="0"/>
        <rFont val="Meiryo UI"/>
        <family val="3"/>
        <charset val="128"/>
      </rPr>
      <t>備考
(フリー入力）</t>
    </r>
    <rPh sb="0" eb="3">
      <t>ホウコクショ</t>
    </rPh>
    <rPh sb="4" eb="6">
      <t>キサイ</t>
    </rPh>
    <rPh sb="9" eb="11">
      <t>ビコウ</t>
    </rPh>
    <phoneticPr fontId="3"/>
  </si>
  <si>
    <t>主な材質(フリー入力）</t>
    <rPh sb="0" eb="1">
      <t>オモ</t>
    </rPh>
    <rPh sb="2" eb="4">
      <t>ザイシツ</t>
    </rPh>
    <phoneticPr fontId="3"/>
  </si>
  <si>
    <t>入力フォーム(案件情報)へ戻る</t>
    <rPh sb="0" eb="2">
      <t>ニュウリョク</t>
    </rPh>
    <rPh sb="7" eb="11">
      <t>アンケンジョウホウ</t>
    </rPh>
    <phoneticPr fontId="3"/>
  </si>
  <si>
    <t>入力フォーム(検体情報)へ戻る</t>
    <rPh sb="7" eb="9">
      <t>ケンタイ</t>
    </rPh>
    <phoneticPr fontId="3"/>
  </si>
  <si>
    <t>EXCELに必要情報を入力</t>
    <rPh sb="6" eb="10">
      <t>ヒツヨウジョウホウ</t>
    </rPh>
    <rPh sb="11" eb="13">
      <t>ニュウリョク</t>
    </rPh>
    <phoneticPr fontId="2"/>
  </si>
  <si>
    <t>メールにEXCELを添付して送信</t>
    <rPh sb="10" eb="12">
      <t>テンプ</t>
    </rPh>
    <rPh sb="14" eb="16">
      <t>ソウシン</t>
    </rPh>
    <phoneticPr fontId="2"/>
  </si>
  <si>
    <t>送付書を印刷</t>
    <rPh sb="0" eb="3">
      <t>ソウフショ</t>
    </rPh>
    <rPh sb="4" eb="6">
      <t>インサツ</t>
    </rPh>
    <phoneticPr fontId="2"/>
  </si>
  <si>
    <t>試料を梱包し、送付書を同封</t>
    <rPh sb="0" eb="2">
      <t>シリョウ</t>
    </rPh>
    <rPh sb="3" eb="5">
      <t>コンポウ</t>
    </rPh>
    <rPh sb="7" eb="10">
      <t>ソウフショ</t>
    </rPh>
    <rPh sb="11" eb="13">
      <t>ドウフウ</t>
    </rPh>
    <phoneticPr fontId="2"/>
  </si>
  <si>
    <t>発送</t>
    <rPh sb="0" eb="2">
      <t>ハッソウ</t>
    </rPh>
    <phoneticPr fontId="2"/>
  </si>
  <si>
    <t>分析箇所詳細(フリー入力）
細かい指示がある場合のみ</t>
    <rPh sb="4" eb="6">
      <t>ショウサイ</t>
    </rPh>
    <rPh sb="10" eb="12">
      <t>ニュウリョク</t>
    </rPh>
    <rPh sb="14" eb="15">
      <t>コマ</t>
    </rPh>
    <rPh sb="17" eb="19">
      <t>シジ</t>
    </rPh>
    <rPh sb="22" eb="24">
      <t>バアイ</t>
    </rPh>
    <phoneticPr fontId="3"/>
  </si>
  <si>
    <t>?</t>
  </si>
  <si>
    <t>?</t>
    <phoneticPr fontId="3"/>
  </si>
  <si>
    <t>入力例</t>
    <rPh sb="0" eb="3">
      <t>ニュウリョクレイ</t>
    </rPh>
    <phoneticPr fontId="3"/>
  </si>
  <si>
    <t>入力フォームに戻る</t>
    <rPh sb="0" eb="2">
      <t>ニュウリョク</t>
    </rPh>
    <rPh sb="7" eb="8">
      <t>モド</t>
    </rPh>
    <phoneticPr fontId="3"/>
  </si>
  <si>
    <t>入力フォーム（検体情報）に戻る</t>
    <rPh sb="0" eb="2">
      <t>ニュウリョク</t>
    </rPh>
    <rPh sb="7" eb="9">
      <t>ケンタイ</t>
    </rPh>
    <rPh sb="9" eb="11">
      <t>ジョウホウ</t>
    </rPh>
    <rPh sb="13" eb="14">
      <t>モド</t>
    </rPh>
    <phoneticPr fontId="3"/>
  </si>
  <si>
    <t>その他
ご要望</t>
    <rPh sb="2" eb="3">
      <t>ホカ</t>
    </rPh>
    <rPh sb="5" eb="7">
      <t>ヨウボウ</t>
    </rPh>
    <phoneticPr fontId="3"/>
  </si>
  <si>
    <t>試料が漏れ出さないように密閉して下さい。</t>
    <rPh sb="0" eb="2">
      <t>シリョウ</t>
    </rPh>
    <rPh sb="3" eb="4">
      <t>モ</t>
    </rPh>
    <rPh sb="5" eb="6">
      <t>ダ</t>
    </rPh>
    <rPh sb="12" eb="14">
      <t>ミッペイ</t>
    </rPh>
    <rPh sb="16" eb="17">
      <t>クダ</t>
    </rPh>
    <phoneticPr fontId="20"/>
  </si>
  <si>
    <t>外袋表面に試料名を記載して下さい。</t>
    <rPh sb="0" eb="1">
      <t>ソト</t>
    </rPh>
    <rPh sb="1" eb="2">
      <t>ブクロ</t>
    </rPh>
    <rPh sb="2" eb="4">
      <t>ヒョウメン</t>
    </rPh>
    <rPh sb="5" eb="7">
      <t>シリョウ</t>
    </rPh>
    <rPh sb="7" eb="8">
      <t>メイ</t>
    </rPh>
    <rPh sb="9" eb="11">
      <t>キサイ</t>
    </rPh>
    <rPh sb="13" eb="14">
      <t>クダ</t>
    </rPh>
    <phoneticPr fontId="20"/>
  </si>
  <si>
    <t>依頼したい項目に●をつけてください</t>
    <rPh sb="0" eb="2">
      <t>イライ</t>
    </rPh>
    <rPh sb="5" eb="7">
      <t>コウモク</t>
    </rPh>
    <phoneticPr fontId="3"/>
  </si>
  <si>
    <t>※Outlook,Thunderbirdメールご使用の場合「メール作成」をクリックでメールが作成されます。</t>
    <rPh sb="24" eb="26">
      <t>シヨウ</t>
    </rPh>
    <rPh sb="27" eb="29">
      <t>バアイ</t>
    </rPh>
    <rPh sb="33" eb="35">
      <t>サクセイ</t>
    </rPh>
    <rPh sb="46" eb="48">
      <t>サクセイ</t>
    </rPh>
    <phoneticPr fontId="3"/>
  </si>
  <si>
    <t>上記以外のメーラーをご使用の場合はシート[メール]をご利用ください。</t>
    <rPh sb="0" eb="2">
      <t>ジョウキ</t>
    </rPh>
    <rPh sb="2" eb="4">
      <t>イガイ</t>
    </rPh>
    <rPh sb="11" eb="13">
      <t>シヨウ</t>
    </rPh>
    <rPh sb="14" eb="16">
      <t>バアイ</t>
    </rPh>
    <rPh sb="27" eb="29">
      <t>リヨウ</t>
    </rPh>
    <phoneticPr fontId="3"/>
  </si>
  <si>
    <t>●同一検体のサンプル名の表記のみを変更して(別称)追加報告書が欲しい方は、1件あたり1000円をご請求いたします。</t>
    <rPh sb="1" eb="3">
      <t>ドウイツ</t>
    </rPh>
    <rPh sb="3" eb="5">
      <t>ケンタイ</t>
    </rPh>
    <rPh sb="10" eb="11">
      <t>メイ</t>
    </rPh>
    <rPh sb="12" eb="14">
      <t>ヒョウキ</t>
    </rPh>
    <rPh sb="17" eb="19">
      <t>ヘンコウ</t>
    </rPh>
    <rPh sb="22" eb="24">
      <t>ベッショウ</t>
    </rPh>
    <rPh sb="25" eb="27">
      <t>ツイカ</t>
    </rPh>
    <rPh sb="27" eb="30">
      <t>ホウコクショ</t>
    </rPh>
    <rPh sb="31" eb="32">
      <t>ホ</t>
    </rPh>
    <rPh sb="34" eb="35">
      <t>カタ</t>
    </rPh>
    <phoneticPr fontId="48"/>
  </si>
  <si>
    <t>●報告書は原則電子署名入りPDFを納品いたします。紙で報告書が欲しい方は発行手数料と送料で500円ご請求いたしますのでご了承ください。</t>
    <rPh sb="1" eb="3">
      <t>ホウコク</t>
    </rPh>
    <rPh sb="3" eb="4">
      <t>ショ</t>
    </rPh>
    <rPh sb="5" eb="7">
      <t>ゲンソク</t>
    </rPh>
    <rPh sb="7" eb="9">
      <t>デンシ</t>
    </rPh>
    <rPh sb="9" eb="11">
      <t>ショメイ</t>
    </rPh>
    <rPh sb="11" eb="12">
      <t>イ</t>
    </rPh>
    <rPh sb="17" eb="19">
      <t>ノウヒン</t>
    </rPh>
    <rPh sb="25" eb="26">
      <t>カミ</t>
    </rPh>
    <rPh sb="27" eb="30">
      <t>ホウコクショ</t>
    </rPh>
    <rPh sb="31" eb="32">
      <t>ホ</t>
    </rPh>
    <rPh sb="34" eb="35">
      <t>カタ</t>
    </rPh>
    <rPh sb="36" eb="38">
      <t>ハッコウ</t>
    </rPh>
    <rPh sb="38" eb="41">
      <t>テスウリョウ</t>
    </rPh>
    <rPh sb="42" eb="44">
      <t>ソウリョウ</t>
    </rPh>
    <rPh sb="48" eb="49">
      <t>エン</t>
    </rPh>
    <rPh sb="50" eb="52">
      <t>セイキュウ</t>
    </rPh>
    <rPh sb="60" eb="62">
      <t>リョウショウ</t>
    </rPh>
    <phoneticPr fontId="46"/>
  </si>
  <si>
    <t>ご不明な点はお問い合わせください。</t>
    <rPh sb="1" eb="3">
      <t>フメイ</t>
    </rPh>
    <rPh sb="4" eb="5">
      <t>テン</t>
    </rPh>
    <rPh sb="7" eb="8">
      <t>ト</t>
    </rPh>
    <rPh sb="9" eb="10">
      <t>ア</t>
    </rPh>
    <phoneticPr fontId="20"/>
  </si>
  <si>
    <t>梱包</t>
    <rPh sb="0" eb="2">
      <t>コンポウ</t>
    </rPh>
    <phoneticPr fontId="2"/>
  </si>
  <si>
    <t>手順概要（分析依頼時）</t>
    <rPh sb="0" eb="4">
      <t>テジュンガイヨウ</t>
    </rPh>
    <rPh sb="5" eb="10">
      <t>ブンセキイライジ</t>
    </rPh>
    <phoneticPr fontId="2"/>
  </si>
  <si>
    <t>本エクセルブックは、お客様よりご発送またはお持込いただく分析試料についての分析または見積依頼となります。</t>
    <rPh sb="0" eb="1">
      <t>ホン</t>
    </rPh>
    <rPh sb="11" eb="12">
      <t>キャク</t>
    </rPh>
    <rPh sb="12" eb="13">
      <t>サマ</t>
    </rPh>
    <rPh sb="16" eb="18">
      <t>ハッソウ</t>
    </rPh>
    <rPh sb="22" eb="23">
      <t>モ</t>
    </rPh>
    <rPh sb="23" eb="24">
      <t>コ</t>
    </rPh>
    <rPh sb="28" eb="30">
      <t>ブンセキ</t>
    </rPh>
    <rPh sb="30" eb="32">
      <t>シリョウ</t>
    </rPh>
    <rPh sb="37" eb="39">
      <t>ブンセキ</t>
    </rPh>
    <rPh sb="42" eb="44">
      <t>ミツモリ</t>
    </rPh>
    <rPh sb="44" eb="46">
      <t>イライ</t>
    </rPh>
    <phoneticPr fontId="1"/>
  </si>
  <si>
    <t>分析依頼時は試料、送付書を印刷同封の上、下記宛先まで郵送してください。</t>
    <rPh sb="0" eb="5">
      <t>ブンセキイライジ</t>
    </rPh>
    <rPh sb="6" eb="8">
      <t>シリョウ</t>
    </rPh>
    <rPh sb="9" eb="12">
      <t>ソウフショ</t>
    </rPh>
    <rPh sb="13" eb="15">
      <t>インサツ</t>
    </rPh>
    <rPh sb="15" eb="17">
      <t>ドウフウ</t>
    </rPh>
    <rPh sb="18" eb="19">
      <t>ウエ</t>
    </rPh>
    <rPh sb="20" eb="24">
      <t>カキアテサキ</t>
    </rPh>
    <rPh sb="26" eb="28">
      <t>ユウソウ</t>
    </rPh>
    <phoneticPr fontId="3"/>
  </si>
  <si>
    <t>メール作成補助</t>
    <rPh sb="3" eb="5">
      <t>サクセイ</t>
    </rPh>
    <rPh sb="5" eb="7">
      <t>ホジョ</t>
    </rPh>
    <phoneticPr fontId="20"/>
  </si>
  <si>
    <t>ヘ
ル
プ</t>
    <phoneticPr fontId="3"/>
  </si>
  <si>
    <t>必要</t>
  </si>
  <si>
    <t>7.【連絡事項】</t>
    <rPh sb="3" eb="7">
      <t>レンラクジコウ</t>
    </rPh>
    <phoneticPr fontId="4"/>
  </si>
  <si>
    <t>8.【試料別情報】</t>
    <rPh sb="3" eb="5">
      <t>シリョウ</t>
    </rPh>
    <rPh sb="5" eb="6">
      <t>ベツ</t>
    </rPh>
    <rPh sb="6" eb="8">
      <t>ジョウホウ</t>
    </rPh>
    <phoneticPr fontId="4"/>
  </si>
  <si>
    <t>8.1. 試料取扱事前確認</t>
    <rPh sb="5" eb="7">
      <t>シリョウ</t>
    </rPh>
    <rPh sb="7" eb="9">
      <t>トリアツカイ</t>
    </rPh>
    <rPh sb="9" eb="11">
      <t>ジゼン</t>
    </rPh>
    <rPh sb="11" eb="13">
      <t>カクニン</t>
    </rPh>
    <phoneticPr fontId="3"/>
  </si>
  <si>
    <t>8.2.試料設定</t>
    <rPh sb="4" eb="8">
      <t>シリョウセッテイ</t>
    </rPh>
    <phoneticPr fontId="20"/>
  </si>
  <si>
    <t>8.2.試料設定</t>
    <phoneticPr fontId="3"/>
  </si>
  <si>
    <t>●同一検体のサンプル名の表記のみを変更して(別称)追加報告書が欲しい方は、ご入力ください1名称あたり1000円をご請求いたします。</t>
    <rPh sb="38" eb="40">
      <t>ニュウリョク</t>
    </rPh>
    <rPh sb="45" eb="47">
      <t>メイショウ</t>
    </rPh>
    <phoneticPr fontId="3"/>
  </si>
  <si>
    <t>5.2.【報告書宛名】</t>
    <phoneticPr fontId="3"/>
  </si>
  <si>
    <t>4.【お客様情報】</t>
    <rPh sb="6" eb="8">
      <t>ジョウホウ</t>
    </rPh>
    <phoneticPr fontId="20"/>
  </si>
  <si>
    <t>事前に見積もりを取得している場合にはご記入ください</t>
    <rPh sb="0" eb="2">
      <t>ジゼン</t>
    </rPh>
    <rPh sb="3" eb="5">
      <t>ミツ</t>
    </rPh>
    <rPh sb="8" eb="10">
      <t>シュトク</t>
    </rPh>
    <rPh sb="14" eb="16">
      <t>バアイ</t>
    </rPh>
    <rPh sb="19" eb="21">
      <t>キニュウ</t>
    </rPh>
    <phoneticPr fontId="2"/>
  </si>
  <si>
    <r>
      <t xml:space="preserve">試料名称　英語
</t>
    </r>
    <r>
      <rPr>
        <b/>
        <sz val="12"/>
        <color rgb="FFFF0000"/>
        <rFont val="Meiryo UI"/>
        <family val="3"/>
        <charset val="128"/>
      </rPr>
      <t>※報告書に記載されます
必要な方のみ記入</t>
    </r>
    <rPh sb="5" eb="7">
      <t>エイゴ</t>
    </rPh>
    <rPh sb="20" eb="22">
      <t>ヒツヨウ</t>
    </rPh>
    <rPh sb="23" eb="24">
      <t>カタ</t>
    </rPh>
    <rPh sb="26" eb="28">
      <t>キニュウ</t>
    </rPh>
    <phoneticPr fontId="3"/>
  </si>
  <si>
    <t>報告書備考1</t>
    <rPh sb="0" eb="3">
      <t>ホウコクショ</t>
    </rPh>
    <rPh sb="3" eb="5">
      <t>ビコウ</t>
    </rPh>
    <phoneticPr fontId="3"/>
  </si>
  <si>
    <t>検体名英語</t>
    <rPh sb="0" eb="3">
      <t>ケンタイメイ</t>
    </rPh>
    <rPh sb="3" eb="5">
      <t>エイゴ</t>
    </rPh>
    <phoneticPr fontId="3"/>
  </si>
  <si>
    <t xml:space="preserve"> 郵便番号</t>
    <phoneticPr fontId="2"/>
  </si>
  <si>
    <t>標準</t>
  </si>
  <si>
    <t>電話番号(内線)</t>
    <rPh sb="5" eb="7">
      <t>ナイセン</t>
    </rPh>
    <phoneticPr fontId="3"/>
  </si>
  <si>
    <t>検体は、毒物、劇物ではありません。
または、危険性を連絡事項に記載しました。</t>
    <rPh sb="0" eb="2">
      <t>ケンタイ</t>
    </rPh>
    <rPh sb="4" eb="6">
      <t>ドクブツ</t>
    </rPh>
    <rPh sb="7" eb="9">
      <t>ゲキブツ</t>
    </rPh>
    <rPh sb="22" eb="25">
      <t>キケンセイ</t>
    </rPh>
    <rPh sb="26" eb="30">
      <t>レンラクジコウ</t>
    </rPh>
    <rPh sb="31" eb="33">
      <t>キサイ</t>
    </rPh>
    <phoneticPr fontId="2"/>
  </si>
  <si>
    <t>FAX番号</t>
    <phoneticPr fontId="3"/>
  </si>
  <si>
    <t>指定無  [保管一ヶ月]</t>
  </si>
  <si>
    <t>希望がある場合のみ記入</t>
    <rPh sb="0" eb="2">
      <t>キボウ</t>
    </rPh>
    <rPh sb="5" eb="7">
      <t>バアイ</t>
    </rPh>
    <rPh sb="9" eb="1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</si>
</sst>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様&quot;"/>
    <numFmt numFmtId="177" formatCode="[&lt;=999]000;[&lt;=9999]000\-00;000\-0000"/>
    <numFmt numFmtId="178" formatCode="yyyy/mm/dd"/>
    <numFmt numFmtId="179" formatCode="dd\-mmm\-yy"/>
    <numFmt numFmtId="180" formatCode="yyyy/m/d\(aaa\)"/>
  </numFmts>
  <fonts count="108" x14ac:knownFonts="1">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4"/>
      <color theme="1"/>
      <name val="Meiryo UI"/>
      <family val="3"/>
      <charset val="128"/>
    </font>
    <font>
      <u/>
      <sz val="11"/>
      <color theme="10"/>
      <name val="游ゴシック"/>
      <family val="2"/>
      <charset val="128"/>
      <scheme val="minor"/>
    </font>
    <font>
      <u/>
      <sz val="11"/>
      <color theme="9" tint="-0.249977111117893"/>
      <name val="Meiryo UI"/>
      <family val="3"/>
      <charset val="128"/>
    </font>
    <font>
      <b/>
      <sz val="14"/>
      <color rgb="FFFF0000"/>
      <name val="Meiryo UI"/>
      <family val="3"/>
      <charset val="128"/>
    </font>
    <font>
      <b/>
      <sz val="11"/>
      <color theme="1"/>
      <name val="Meiryo UI"/>
      <family val="3"/>
      <charset val="128"/>
    </font>
    <font>
      <u/>
      <sz val="11"/>
      <color rgb="FF0000FF"/>
      <name val="游ゴシック"/>
      <family val="2"/>
      <charset val="128"/>
      <scheme val="minor"/>
    </font>
    <font>
      <sz val="14"/>
      <color theme="1"/>
      <name val="Meiryo UI"/>
      <family val="3"/>
      <charset val="128"/>
    </font>
    <font>
      <b/>
      <sz val="18"/>
      <color theme="1"/>
      <name val="Meiryo UI"/>
      <family val="3"/>
      <charset val="128"/>
    </font>
    <font>
      <b/>
      <sz val="12"/>
      <color theme="1"/>
      <name val="Meiryo UI"/>
      <family val="3"/>
      <charset val="128"/>
    </font>
    <font>
      <sz val="11"/>
      <color rgb="FFFF0000"/>
      <name val="Meiryo UI"/>
      <family val="3"/>
      <charset val="128"/>
    </font>
    <font>
      <b/>
      <sz val="18"/>
      <color rgb="FFFF0000"/>
      <name val="Meiryo UI"/>
      <family val="3"/>
      <charset val="128"/>
    </font>
    <font>
      <sz val="11"/>
      <color theme="3"/>
      <name val="Meiryo UI"/>
      <family val="3"/>
      <charset val="128"/>
    </font>
    <font>
      <sz val="9"/>
      <color theme="1"/>
      <name val="Meiryo UI"/>
      <family val="3"/>
      <charset val="128"/>
    </font>
    <font>
      <sz val="12"/>
      <color theme="1"/>
      <name val="Meiryo UI"/>
      <family val="3"/>
      <charset val="128"/>
    </font>
    <font>
      <sz val="6"/>
      <name val="游ゴシック"/>
      <family val="3"/>
      <charset val="128"/>
      <scheme val="minor"/>
    </font>
    <font>
      <b/>
      <sz val="22"/>
      <color theme="1"/>
      <name val="Meiryo UI"/>
      <family val="3"/>
      <charset val="128"/>
    </font>
    <font>
      <sz val="16"/>
      <color theme="6" tint="-0.499984740745262"/>
      <name val="Meiryo UI"/>
      <family val="3"/>
      <charset val="128"/>
    </font>
    <font>
      <u/>
      <sz val="11"/>
      <color theme="1"/>
      <name val="Meiryo UI"/>
      <family val="3"/>
      <charset val="128"/>
    </font>
    <font>
      <b/>
      <sz val="14"/>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u/>
      <sz val="16"/>
      <color theme="10"/>
      <name val="游ゴシック"/>
      <family val="3"/>
      <charset val="128"/>
      <scheme val="minor"/>
    </font>
    <font>
      <sz val="10"/>
      <color theme="1"/>
      <name val="Meiryo UI"/>
      <family val="3"/>
      <charset val="128"/>
    </font>
    <font>
      <b/>
      <sz val="16"/>
      <color theme="1"/>
      <name val="Meiryo UI"/>
      <family val="3"/>
      <charset val="128"/>
    </font>
    <font>
      <b/>
      <sz val="20"/>
      <color theme="1"/>
      <name val="Meiryo UI"/>
      <family val="3"/>
      <charset val="128"/>
    </font>
    <font>
      <u/>
      <sz val="16"/>
      <color theme="10"/>
      <name val="游ゴシック"/>
      <family val="2"/>
      <charset val="128"/>
      <scheme val="minor"/>
    </font>
    <font>
      <u/>
      <sz val="16"/>
      <color theme="10"/>
      <name val="游ゴシック"/>
      <family val="3"/>
      <charset val="128"/>
      <scheme val="minor"/>
    </font>
    <font>
      <b/>
      <u/>
      <sz val="12"/>
      <color theme="10"/>
      <name val="游ゴシック"/>
      <family val="3"/>
      <charset val="128"/>
      <scheme val="minor"/>
    </font>
    <font>
      <sz val="14"/>
      <color theme="1"/>
      <name val="游ゴシック"/>
      <family val="2"/>
      <charset val="128"/>
      <scheme val="minor"/>
    </font>
    <font>
      <b/>
      <sz val="11"/>
      <color theme="6" tint="-0.499984740745262"/>
      <name val="游ゴシック"/>
      <family val="3"/>
      <charset val="128"/>
      <scheme val="minor"/>
    </font>
    <font>
      <b/>
      <u/>
      <sz val="14"/>
      <color theme="10"/>
      <name val="游ゴシック"/>
      <family val="3"/>
      <charset val="128"/>
      <scheme val="minor"/>
    </font>
    <font>
      <sz val="11"/>
      <color theme="1"/>
      <name val="游ゴシック"/>
      <family val="2"/>
      <scheme val="minor"/>
    </font>
    <font>
      <u/>
      <sz val="11"/>
      <color theme="10"/>
      <name val="游ゴシック"/>
      <family val="2"/>
      <scheme val="minor"/>
    </font>
    <font>
      <b/>
      <u/>
      <sz val="11"/>
      <color theme="10"/>
      <name val="游ゴシック"/>
      <family val="2"/>
      <charset val="128"/>
      <scheme val="minor"/>
    </font>
    <font>
      <sz val="12"/>
      <color theme="1"/>
      <name val="游ゴシック"/>
      <family val="2"/>
      <charset val="128"/>
      <scheme val="minor"/>
    </font>
    <font>
      <sz val="11"/>
      <color indexed="8"/>
      <name val="ＭＳ Ｐゴシック"/>
      <family val="3"/>
      <charset val="128"/>
    </font>
    <font>
      <sz val="11"/>
      <color theme="0"/>
      <name val="Meiryo UI"/>
      <family val="3"/>
      <charset val="128"/>
    </font>
    <font>
      <b/>
      <sz val="11"/>
      <color rgb="FFFF0000"/>
      <name val="Meiryo UI"/>
      <family val="3"/>
      <charset val="128"/>
    </font>
    <font>
      <sz val="11"/>
      <name val="Meiryo UI"/>
      <family val="3"/>
      <charset val="128"/>
    </font>
    <font>
      <sz val="11"/>
      <name val="ＭＳ Ｐゴシック"/>
      <family val="3"/>
      <charset val="128"/>
    </font>
    <font>
      <sz val="6"/>
      <name val="ＭＳ Ｐ明朝"/>
      <family val="1"/>
      <charset val="128"/>
    </font>
    <font>
      <u/>
      <sz val="11"/>
      <color theme="10"/>
      <name val="ＭＳ Ｐ明朝"/>
      <family val="1"/>
      <charset val="128"/>
    </font>
    <font>
      <sz val="6"/>
      <name val="ＭＳ Ｐゴシック"/>
      <family val="3"/>
      <charset val="128"/>
    </font>
    <font>
      <sz val="9"/>
      <name val="ＭＳ Ｐゴシック"/>
      <family val="3"/>
      <charset val="128"/>
    </font>
    <font>
      <u/>
      <sz val="11"/>
      <color theme="10"/>
      <name val="Meiryo UI"/>
      <family val="3"/>
      <charset val="128"/>
    </font>
    <font>
      <sz val="16"/>
      <color theme="1"/>
      <name val="Meiryo UI"/>
      <family val="3"/>
      <charset val="128"/>
    </font>
    <font>
      <b/>
      <sz val="20"/>
      <color theme="0"/>
      <name val="Meiryo UI"/>
      <family val="3"/>
      <charset val="128"/>
    </font>
    <font>
      <b/>
      <sz val="36"/>
      <color rgb="FFFF0000"/>
      <name val="Meiryo UI"/>
      <family val="3"/>
      <charset val="128"/>
    </font>
    <font>
      <sz val="16"/>
      <color theme="0"/>
      <name val="Meiryo UI"/>
      <family val="3"/>
      <charset val="128"/>
    </font>
    <font>
      <b/>
      <sz val="36"/>
      <color theme="0"/>
      <name val="Meiryo UI"/>
      <family val="3"/>
      <charset val="128"/>
    </font>
    <font>
      <u/>
      <sz val="20"/>
      <color theme="0"/>
      <name val="Meiryo UI"/>
      <family val="3"/>
      <charset val="128"/>
    </font>
    <font>
      <b/>
      <sz val="14"/>
      <name val="Meiryo UI"/>
      <family val="3"/>
      <charset val="128"/>
    </font>
    <font>
      <b/>
      <sz val="14"/>
      <color theme="5"/>
      <name val="Meiryo UI"/>
      <family val="3"/>
      <charset val="128"/>
    </font>
    <font>
      <sz val="12"/>
      <name val="Meiryo UI"/>
      <family val="3"/>
      <charset val="128"/>
    </font>
    <font>
      <sz val="12"/>
      <color theme="5"/>
      <name val="Meiryo UI"/>
      <family val="3"/>
      <charset val="128"/>
    </font>
    <font>
      <sz val="12"/>
      <color theme="0"/>
      <name val="Meiryo UI"/>
      <family val="3"/>
      <charset val="128"/>
    </font>
    <font>
      <sz val="10"/>
      <name val="Meiryo UI"/>
      <family val="3"/>
      <charset val="128"/>
    </font>
    <font>
      <vertAlign val="superscript"/>
      <sz val="12"/>
      <name val="Meiryo UI"/>
      <family val="3"/>
      <charset val="128"/>
    </font>
    <font>
      <vertAlign val="superscript"/>
      <sz val="11"/>
      <name val="Meiryo UI"/>
      <family val="3"/>
      <charset val="128"/>
    </font>
    <font>
      <sz val="20"/>
      <name val="Meiryo UI"/>
      <family val="3"/>
      <charset val="128"/>
    </font>
    <font>
      <sz val="11"/>
      <name val="ＭＳ Ｐ明朝"/>
      <family val="1"/>
      <charset val="128"/>
    </font>
    <font>
      <b/>
      <sz val="18"/>
      <color theme="1"/>
      <name val="游ゴシック"/>
      <family val="3"/>
      <charset val="128"/>
      <scheme val="minor"/>
    </font>
    <font>
      <sz val="18"/>
      <name val="ＭＳ Ｐ明朝"/>
      <family val="1"/>
      <charset val="128"/>
    </font>
    <font>
      <sz val="14"/>
      <color theme="1"/>
      <name val="游ゴシック"/>
      <family val="3"/>
      <charset val="128"/>
      <scheme val="minor"/>
    </font>
    <font>
      <sz val="14"/>
      <name val="ＭＳ Ｐ明朝"/>
      <family val="1"/>
      <charset val="128"/>
    </font>
    <font>
      <b/>
      <sz val="12"/>
      <color theme="0"/>
      <name val="Meiryo UI"/>
      <family val="3"/>
      <charset val="128"/>
    </font>
    <font>
      <sz val="12"/>
      <name val="Segoe UI Symbol"/>
      <family val="3"/>
    </font>
    <font>
      <b/>
      <u/>
      <sz val="18"/>
      <color rgb="FFFF0000"/>
      <name val="游ゴシック"/>
      <family val="3"/>
      <charset val="128"/>
      <scheme val="minor"/>
    </font>
    <font>
      <b/>
      <u/>
      <sz val="14"/>
      <color rgb="FFFF0000"/>
      <name val="Meiryo UI"/>
      <family val="3"/>
      <charset val="128"/>
    </font>
    <font>
      <b/>
      <sz val="20"/>
      <color theme="10"/>
      <name val="Meiryo UI"/>
      <family val="3"/>
      <charset val="128"/>
    </font>
    <font>
      <u/>
      <sz val="11"/>
      <color rgb="FFFF0000"/>
      <name val="Meiryo UI"/>
      <family val="3"/>
      <charset val="128"/>
    </font>
    <font>
      <sz val="11"/>
      <color rgb="FFFF0000"/>
      <name val="ＭＳ Ｐゴシック"/>
      <family val="3"/>
      <charset val="128"/>
    </font>
    <font>
      <sz val="11"/>
      <color rgb="FFFF0000"/>
      <name val="游ゴシック"/>
      <family val="2"/>
      <charset val="128"/>
      <scheme val="minor"/>
    </font>
    <font>
      <b/>
      <u/>
      <sz val="22"/>
      <color rgb="FFFF0000"/>
      <name val="游ゴシック"/>
      <family val="3"/>
      <charset val="128"/>
      <scheme val="minor"/>
    </font>
    <font>
      <b/>
      <i/>
      <sz val="14"/>
      <color theme="1"/>
      <name val="Meiryo UI"/>
      <family val="3"/>
      <charset val="128"/>
    </font>
    <font>
      <b/>
      <sz val="16"/>
      <color rgb="FFFF0000"/>
      <name val="Meiryo UI"/>
      <family val="3"/>
      <charset val="128"/>
    </font>
    <font>
      <b/>
      <u/>
      <sz val="16"/>
      <color theme="10"/>
      <name val="Meiryo UI"/>
      <family val="3"/>
      <charset val="128"/>
    </font>
    <font>
      <u/>
      <sz val="12"/>
      <color theme="10"/>
      <name val="游ゴシック"/>
      <family val="2"/>
      <charset val="128"/>
      <scheme val="minor"/>
    </font>
    <font>
      <b/>
      <sz val="11"/>
      <color theme="0"/>
      <name val="Meiryo UI"/>
      <family val="3"/>
      <charset val="128"/>
    </font>
    <font>
      <sz val="8"/>
      <color theme="1"/>
      <name val="Meiryo UI"/>
      <family val="3"/>
      <charset val="128"/>
    </font>
    <font>
      <b/>
      <sz val="10"/>
      <color theme="1"/>
      <name val="Meiryo UI"/>
      <family val="3"/>
      <charset val="128"/>
    </font>
    <font>
      <b/>
      <sz val="9"/>
      <color theme="1"/>
      <name val="Meiryo UI"/>
      <family val="3"/>
      <charset val="128"/>
    </font>
    <font>
      <b/>
      <sz val="12"/>
      <color rgb="FFFF0000"/>
      <name val="Meiryo UI"/>
      <family val="3"/>
      <charset val="128"/>
    </font>
    <font>
      <b/>
      <sz val="10"/>
      <color rgb="FFFF0000"/>
      <name val="Meiryo UI"/>
      <family val="3"/>
      <charset val="128"/>
    </font>
    <font>
      <b/>
      <sz val="12"/>
      <name val="Meiryo UI"/>
      <family val="3"/>
      <charset val="128"/>
    </font>
    <font>
      <sz val="16"/>
      <color theme="1"/>
      <name val="Segoe UI Emoji"/>
      <family val="2"/>
    </font>
    <font>
      <sz val="14"/>
      <color theme="0"/>
      <name val="Meiryo UI"/>
      <family val="3"/>
      <charset val="128"/>
    </font>
    <font>
      <sz val="14"/>
      <color rgb="FF0000FF"/>
      <name val="Meiryo UI"/>
      <family val="3"/>
      <charset val="128"/>
    </font>
    <font>
      <u/>
      <sz val="14"/>
      <color theme="1"/>
      <name val="游ゴシック"/>
      <family val="3"/>
      <charset val="128"/>
      <scheme val="minor"/>
    </font>
    <font>
      <u/>
      <sz val="14"/>
      <color theme="10"/>
      <name val="Meiryo UI"/>
      <family val="3"/>
      <charset val="128"/>
    </font>
    <font>
      <b/>
      <u/>
      <sz val="11"/>
      <color theme="10"/>
      <name val="Meiryo UI"/>
      <family val="3"/>
      <charset val="128"/>
    </font>
    <font>
      <u/>
      <sz val="14"/>
      <color theme="0"/>
      <name val="Meiryo UI"/>
      <family val="3"/>
      <charset val="128"/>
    </font>
    <font>
      <sz val="12"/>
      <color rgb="FFFF0000"/>
      <name val="Meiryo UI"/>
      <family val="3"/>
      <charset val="128"/>
    </font>
    <font>
      <b/>
      <sz val="22"/>
      <color theme="1"/>
      <name val="游ゴシック"/>
      <family val="3"/>
      <charset val="128"/>
      <scheme val="minor"/>
    </font>
    <font>
      <u/>
      <sz val="22"/>
      <color theme="10"/>
      <name val="游ゴシック"/>
      <family val="2"/>
      <charset val="128"/>
      <scheme val="minor"/>
    </font>
    <font>
      <b/>
      <sz val="18"/>
      <color theme="10"/>
      <name val="Meiryo UI"/>
      <family val="3"/>
      <charset val="128"/>
    </font>
    <font>
      <b/>
      <u/>
      <sz val="22"/>
      <color theme="10"/>
      <name val="游ゴシック"/>
      <family val="3"/>
      <charset val="128"/>
      <scheme val="minor"/>
    </font>
    <font>
      <b/>
      <u/>
      <sz val="14"/>
      <color theme="1"/>
      <name val="Meiryo UI"/>
      <family val="3"/>
      <charset val="128"/>
    </font>
    <font>
      <sz val="14"/>
      <color rgb="FFFF0000"/>
      <name val="游ゴシック"/>
      <family val="2"/>
      <charset val="128"/>
      <scheme val="minor"/>
    </font>
    <font>
      <b/>
      <u/>
      <sz val="24"/>
      <color theme="10"/>
      <name val="Meiryo UI"/>
      <family val="3"/>
      <charset val="128"/>
    </font>
    <font>
      <b/>
      <u/>
      <sz val="24"/>
      <color rgb="FFFF0000"/>
      <name val="Meiryo UI"/>
      <family val="3"/>
      <charset val="128"/>
    </font>
    <font>
      <sz val="9"/>
      <color rgb="FF000000"/>
      <name val="Meiryo UI"/>
      <family val="3"/>
      <charset val="128"/>
    </font>
  </fonts>
  <fills count="3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gray0625"/>
    </fill>
    <fill>
      <patternFill patternType="gray0625">
        <bgColor rgb="FFFFFF00"/>
      </patternFill>
    </fill>
    <fill>
      <patternFill patternType="gray0625">
        <bgColor theme="6"/>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0000FF"/>
        <bgColor indexed="64"/>
      </patternFill>
    </fill>
    <fill>
      <patternFill patternType="solid">
        <fgColor theme="6"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indexed="22"/>
        <bgColor indexed="0"/>
      </patternFill>
    </fill>
    <fill>
      <patternFill patternType="solid">
        <fgColor rgb="FF0070C0"/>
        <bgColor indexed="64"/>
      </patternFill>
    </fill>
    <fill>
      <patternFill patternType="solid">
        <fgColor indexed="9"/>
        <bgColor indexed="64"/>
      </patternFill>
    </fill>
    <fill>
      <patternFill patternType="solid">
        <fgColor theme="8"/>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bgColor indexed="0"/>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12">
    <xf numFmtId="0" fontId="0" fillId="0" borderId="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xf numFmtId="0" fontId="37" fillId="0" borderId="0"/>
    <xf numFmtId="0" fontId="38" fillId="0" borderId="0" applyNumberFormat="0" applyFill="0" applyBorder="0" applyAlignment="0" applyProtection="0"/>
    <xf numFmtId="0" fontId="41" fillId="0" borderId="0"/>
    <xf numFmtId="0" fontId="41" fillId="0" borderId="0"/>
    <xf numFmtId="0" fontId="45" fillId="0" borderId="0">
      <alignment vertical="center"/>
    </xf>
    <xf numFmtId="0" fontId="47" fillId="0" borderId="0" applyNumberFormat="0" applyFill="0" applyBorder="0" applyAlignment="0" applyProtection="0">
      <alignment vertical="center"/>
    </xf>
    <xf numFmtId="0" fontId="45" fillId="0" borderId="0"/>
    <xf numFmtId="0" fontId="66" fillId="0" borderId="0">
      <alignment vertical="center"/>
    </xf>
    <xf numFmtId="0" fontId="41" fillId="0" borderId="0"/>
  </cellStyleXfs>
  <cellXfs count="94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1">
      <alignment vertical="center"/>
    </xf>
    <xf numFmtId="0" fontId="5" fillId="0" borderId="0" xfId="0" applyFont="1" applyProtection="1">
      <alignment vertical="center"/>
      <protection locked="0"/>
    </xf>
    <xf numFmtId="0" fontId="9" fillId="0" borderId="0" xfId="0" applyFont="1">
      <alignment vertical="center"/>
    </xf>
    <xf numFmtId="0" fontId="5" fillId="2" borderId="0" xfId="0" applyFont="1" applyFill="1">
      <alignment vertical="center"/>
    </xf>
    <xf numFmtId="0" fontId="5" fillId="2" borderId="1" xfId="0" applyFont="1" applyFill="1" applyBorder="1" applyProtection="1">
      <alignment vertical="center"/>
      <protection locked="0"/>
    </xf>
    <xf numFmtId="0" fontId="5" fillId="0" borderId="0" xfId="0" applyFont="1" applyAlignment="1">
      <alignment horizontal="left" vertical="center"/>
    </xf>
    <xf numFmtId="0" fontId="12" fillId="0" borderId="0" xfId="0" applyFont="1">
      <alignment vertical="center"/>
    </xf>
    <xf numFmtId="0" fontId="8" fillId="0" borderId="0" xfId="0" applyFont="1">
      <alignment vertical="center"/>
    </xf>
    <xf numFmtId="0" fontId="15" fillId="0" borderId="0" xfId="0" applyFont="1">
      <alignment vertical="center"/>
    </xf>
    <xf numFmtId="0" fontId="5" fillId="0" borderId="8" xfId="0" applyFont="1" applyBorder="1">
      <alignment vertical="center"/>
    </xf>
    <xf numFmtId="0" fontId="10" fillId="0" borderId="0" xfId="0" applyFont="1">
      <alignment vertical="center"/>
    </xf>
    <xf numFmtId="0" fontId="5" fillId="3" borderId="0" xfId="0" applyFont="1" applyFill="1">
      <alignment vertical="center"/>
    </xf>
    <xf numFmtId="0" fontId="5" fillId="0" borderId="9" xfId="0" applyFont="1" applyBorder="1">
      <alignment vertical="center"/>
    </xf>
    <xf numFmtId="0" fontId="5" fillId="0" borderId="24" xfId="0" applyFont="1" applyBorder="1">
      <alignment vertical="center"/>
    </xf>
    <xf numFmtId="0" fontId="18" fillId="0" borderId="8" xfId="0" applyFont="1" applyBorder="1" applyAlignment="1">
      <alignment horizontal="center" vertical="center"/>
    </xf>
    <xf numFmtId="0" fontId="5" fillId="5" borderId="25" xfId="0" applyFont="1" applyFill="1" applyBorder="1">
      <alignment vertical="center"/>
    </xf>
    <xf numFmtId="0" fontId="5" fillId="5" borderId="26" xfId="0" applyFont="1" applyFill="1" applyBorder="1">
      <alignment vertical="center"/>
    </xf>
    <xf numFmtId="0" fontId="5" fillId="5" borderId="26" xfId="0" applyFont="1" applyFill="1" applyBorder="1" applyAlignment="1">
      <alignment horizontal="right" vertical="center"/>
    </xf>
    <xf numFmtId="0" fontId="17" fillId="5" borderId="26" xfId="0" applyFont="1" applyFill="1" applyBorder="1">
      <alignment vertical="center"/>
    </xf>
    <xf numFmtId="0" fontId="5" fillId="5" borderId="27" xfId="0" applyFont="1" applyFill="1" applyBorder="1">
      <alignment vertical="center"/>
    </xf>
    <xf numFmtId="0" fontId="5" fillId="5" borderId="14" xfId="0" applyFont="1" applyFill="1" applyBorder="1">
      <alignment vertical="center"/>
    </xf>
    <xf numFmtId="0" fontId="5" fillId="5" borderId="0" xfId="0" quotePrefix="1" applyFont="1" applyFill="1">
      <alignment vertical="center"/>
    </xf>
    <xf numFmtId="0" fontId="5" fillId="5" borderId="0" xfId="0" applyFont="1" applyFill="1" applyAlignment="1">
      <alignment horizontal="right" vertical="center"/>
    </xf>
    <xf numFmtId="0" fontId="5" fillId="5" borderId="0" xfId="0" applyFont="1" applyFill="1">
      <alignment vertical="center"/>
    </xf>
    <xf numFmtId="0" fontId="17" fillId="5" borderId="0" xfId="0" applyFont="1" applyFill="1">
      <alignment vertical="center"/>
    </xf>
    <xf numFmtId="0" fontId="5" fillId="6" borderId="0" xfId="0" applyFont="1" applyFill="1">
      <alignment vertical="center"/>
    </xf>
    <xf numFmtId="0" fontId="5" fillId="5" borderId="28" xfId="0" applyFont="1" applyFill="1" applyBorder="1">
      <alignment vertical="center"/>
    </xf>
    <xf numFmtId="0" fontId="5" fillId="7" borderId="0" xfId="0" applyFont="1" applyFill="1">
      <alignment vertical="center"/>
    </xf>
    <xf numFmtId="0" fontId="5" fillId="5" borderId="0" xfId="0" applyFont="1" applyFill="1" applyAlignment="1">
      <alignment vertical="center" shrinkToFit="1"/>
    </xf>
    <xf numFmtId="0" fontId="15" fillId="5" borderId="0" xfId="0" applyFont="1" applyFill="1">
      <alignment vertical="center"/>
    </xf>
    <xf numFmtId="0" fontId="15" fillId="5" borderId="14" xfId="0" applyFont="1" applyFill="1" applyBorder="1">
      <alignment vertical="center"/>
    </xf>
    <xf numFmtId="0" fontId="5" fillId="0" borderId="11" xfId="0" applyFont="1" applyBorder="1">
      <alignment vertical="center"/>
    </xf>
    <xf numFmtId="0" fontId="18" fillId="0" borderId="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8" xfId="0" applyFont="1" applyBorder="1">
      <alignment vertical="center"/>
    </xf>
    <xf numFmtId="0" fontId="5" fillId="0" borderId="19" xfId="0" applyFont="1" applyBorder="1">
      <alignment vertical="center"/>
    </xf>
    <xf numFmtId="0" fontId="18"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34" xfId="0" applyFont="1" applyBorder="1">
      <alignment vertical="center"/>
    </xf>
    <xf numFmtId="0" fontId="5" fillId="0" borderId="35" xfId="0" applyFont="1" applyBorder="1">
      <alignment vertical="center"/>
    </xf>
    <xf numFmtId="0" fontId="18" fillId="0" borderId="31" xfId="0" applyFont="1" applyBorder="1">
      <alignment vertical="center"/>
    </xf>
    <xf numFmtId="0" fontId="18" fillId="0" borderId="35"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3" xfId="0" applyFont="1" applyBorder="1">
      <alignment vertical="center"/>
    </xf>
    <xf numFmtId="0" fontId="5" fillId="0" borderId="3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0" xfId="0" applyFont="1" applyAlignment="1">
      <alignment horizontal="center" vertical="center"/>
    </xf>
    <xf numFmtId="0" fontId="7" fillId="0" borderId="0" xfId="1" applyAlignment="1">
      <alignment vertical="center"/>
    </xf>
    <xf numFmtId="38" fontId="5" fillId="0" borderId="0" xfId="2" applyFont="1" applyAlignment="1">
      <alignment vertical="center"/>
    </xf>
    <xf numFmtId="0" fontId="5" fillId="0" borderId="1" xfId="0" applyFont="1" applyBorder="1" applyAlignment="1">
      <alignment horizontal="center" vertical="center"/>
    </xf>
    <xf numFmtId="0" fontId="5"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18" fillId="8" borderId="3" xfId="0" applyFont="1" applyFill="1" applyBorder="1">
      <alignment vertical="center"/>
    </xf>
    <xf numFmtId="0" fontId="5" fillId="8" borderId="25" xfId="0" applyFont="1" applyFill="1" applyBorder="1">
      <alignment vertical="center"/>
    </xf>
    <xf numFmtId="0" fontId="5" fillId="8" borderId="26" xfId="0" applyFont="1" applyFill="1" applyBorder="1">
      <alignment vertical="center"/>
    </xf>
    <xf numFmtId="0" fontId="5" fillId="8" borderId="27" xfId="0" applyFont="1" applyFill="1" applyBorder="1">
      <alignment vertical="center"/>
    </xf>
    <xf numFmtId="0" fontId="5" fillId="0" borderId="1" xfId="0" applyFont="1" applyBorder="1" applyAlignment="1" applyProtection="1">
      <alignment horizontal="center" vertical="center"/>
      <protection locked="0"/>
    </xf>
    <xf numFmtId="0" fontId="5" fillId="0" borderId="14" xfId="0" applyFont="1" applyBorder="1">
      <alignment vertical="center"/>
    </xf>
    <xf numFmtId="0" fontId="5" fillId="0" borderId="28" xfId="0" applyFont="1" applyBorder="1">
      <alignment vertical="center"/>
    </xf>
    <xf numFmtId="0" fontId="5" fillId="0" borderId="25" xfId="0" applyFont="1" applyBorder="1">
      <alignment vertical="center"/>
    </xf>
    <xf numFmtId="0" fontId="5" fillId="0" borderId="27" xfId="0" applyFont="1" applyBorder="1">
      <alignment vertical="center"/>
    </xf>
    <xf numFmtId="0" fontId="5" fillId="8" borderId="2" xfId="0" applyFont="1" applyFill="1" applyBorder="1">
      <alignment vertical="center"/>
    </xf>
    <xf numFmtId="0" fontId="5" fillId="8" borderId="35" xfId="0" applyFont="1" applyFill="1" applyBorder="1">
      <alignment vertical="center"/>
    </xf>
    <xf numFmtId="0" fontId="5" fillId="8" borderId="3" xfId="0" applyFont="1" applyFill="1" applyBorder="1">
      <alignment vertical="center"/>
    </xf>
    <xf numFmtId="38" fontId="5" fillId="0" borderId="35" xfId="2" applyFont="1" applyBorder="1" applyAlignment="1">
      <alignment vertical="center"/>
    </xf>
    <xf numFmtId="0" fontId="23" fillId="0" borderId="0" xfId="0" applyFont="1">
      <alignment vertical="center"/>
    </xf>
    <xf numFmtId="0" fontId="5" fillId="2" borderId="1" xfId="0" applyFont="1" applyFill="1" applyBorder="1">
      <alignment vertical="center"/>
    </xf>
    <xf numFmtId="0" fontId="5" fillId="0" borderId="1" xfId="0" applyFont="1" applyBorder="1">
      <alignment vertical="center"/>
    </xf>
    <xf numFmtId="0" fontId="5" fillId="0" borderId="1" xfId="0" quotePrefix="1" applyFont="1" applyBorder="1">
      <alignment vertical="center"/>
    </xf>
    <xf numFmtId="0" fontId="5" fillId="3" borderId="1" xfId="0" applyFont="1" applyFill="1" applyBorder="1">
      <alignment vertical="center"/>
    </xf>
    <xf numFmtId="0" fontId="5" fillId="0" borderId="15" xfId="0" applyFont="1" applyBorder="1">
      <alignment vertical="center"/>
    </xf>
    <xf numFmtId="0" fontId="5" fillId="9" borderId="1" xfId="0" applyFont="1" applyFill="1" applyBorder="1">
      <alignment vertical="center"/>
    </xf>
    <xf numFmtId="0" fontId="18" fillId="0" borderId="40"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18" fillId="0" borderId="37" xfId="0" applyFont="1" applyBorder="1">
      <alignment vertical="center"/>
    </xf>
    <xf numFmtId="0" fontId="18" fillId="0" borderId="40" xfId="0" applyFont="1" applyBorder="1">
      <alignment vertical="center"/>
    </xf>
    <xf numFmtId="0" fontId="18" fillId="0" borderId="41" xfId="0" applyFont="1" applyBorder="1">
      <alignment vertical="center"/>
    </xf>
    <xf numFmtId="0" fontId="5" fillId="0" borderId="5" xfId="0" applyFont="1" applyBorder="1">
      <alignment vertical="center"/>
    </xf>
    <xf numFmtId="0" fontId="5" fillId="0" borderId="6" xfId="0" applyFont="1" applyBorder="1">
      <alignment vertical="center"/>
    </xf>
    <xf numFmtId="0" fontId="15" fillId="0" borderId="1" xfId="0" applyFont="1" applyBorder="1">
      <alignment vertical="center"/>
    </xf>
    <xf numFmtId="0" fontId="15" fillId="9" borderId="1" xfId="0" applyFont="1" applyFill="1" applyBorder="1">
      <alignment vertical="center"/>
    </xf>
    <xf numFmtId="0" fontId="18" fillId="0" borderId="21"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6" fillId="0" borderId="1" xfId="0" applyFont="1" applyBorder="1">
      <alignment vertical="center"/>
    </xf>
    <xf numFmtId="0" fontId="5" fillId="12" borderId="0" xfId="0" applyFont="1" applyFill="1">
      <alignment vertical="center"/>
    </xf>
    <xf numFmtId="0" fontId="5" fillId="12" borderId="1" xfId="0" applyFont="1" applyFill="1" applyBorder="1">
      <alignment vertical="center"/>
    </xf>
    <xf numFmtId="0" fontId="5" fillId="4" borderId="0" xfId="0" applyFont="1" applyFill="1">
      <alignment vertical="center"/>
    </xf>
    <xf numFmtId="177" fontId="5" fillId="0" borderId="1" xfId="0" applyNumberFormat="1" applyFont="1" applyBorder="1">
      <alignment vertical="center"/>
    </xf>
    <xf numFmtId="0" fontId="5" fillId="14" borderId="1" xfId="0" applyFont="1" applyFill="1" applyBorder="1">
      <alignment vertical="center"/>
    </xf>
    <xf numFmtId="0" fontId="5" fillId="8" borderId="14" xfId="0" applyFont="1" applyFill="1" applyBorder="1">
      <alignment vertical="center"/>
    </xf>
    <xf numFmtId="0" fontId="5" fillId="8" borderId="0" xfId="0" applyFont="1" applyFill="1">
      <alignment vertical="center"/>
    </xf>
    <xf numFmtId="0" fontId="5" fillId="8" borderId="28" xfId="0" applyFont="1" applyFill="1" applyBorder="1">
      <alignment vertical="center"/>
    </xf>
    <xf numFmtId="0" fontId="5" fillId="8" borderId="1" xfId="0" applyFont="1" applyFill="1" applyBorder="1">
      <alignment vertical="center"/>
    </xf>
    <xf numFmtId="0" fontId="5" fillId="8" borderId="21" xfId="0" applyFont="1" applyFill="1" applyBorder="1">
      <alignment vertical="center"/>
    </xf>
    <xf numFmtId="0" fontId="5" fillId="8" borderId="19" xfId="0" applyFont="1" applyFill="1" applyBorder="1">
      <alignment vertical="center"/>
    </xf>
    <xf numFmtId="0" fontId="5" fillId="8" borderId="29" xfId="0" applyFont="1" applyFill="1" applyBorder="1">
      <alignment vertical="center"/>
    </xf>
    <xf numFmtId="0" fontId="5" fillId="4" borderId="1" xfId="0" applyFont="1" applyFill="1" applyBorder="1">
      <alignment vertical="center"/>
    </xf>
    <xf numFmtId="0" fontId="5" fillId="0" borderId="8" xfId="0" applyFont="1" applyBorder="1" applyAlignment="1">
      <alignment horizontal="center" vertical="center"/>
    </xf>
    <xf numFmtId="0" fontId="18" fillId="0" borderId="33" xfId="0" applyFont="1" applyBorder="1" applyAlignment="1">
      <alignment horizontal="center" vertical="center"/>
    </xf>
    <xf numFmtId="0" fontId="18" fillId="0" borderId="2" xfId="0" applyFont="1" applyBorder="1" applyAlignment="1" applyProtection="1">
      <alignment horizontal="center" vertical="center"/>
      <protection locked="0"/>
    </xf>
    <xf numFmtId="0" fontId="5" fillId="0" borderId="10" xfId="0" applyFont="1" applyBorder="1">
      <alignment vertical="center"/>
    </xf>
    <xf numFmtId="0" fontId="28" fillId="0" borderId="0" xfId="0" applyFont="1" applyAlignment="1">
      <alignment horizontal="right" vertical="center"/>
    </xf>
    <xf numFmtId="0" fontId="5" fillId="0" borderId="26" xfId="0" applyFont="1" applyBorder="1">
      <alignment vertical="center"/>
    </xf>
    <xf numFmtId="0" fontId="5" fillId="0" borderId="29" xfId="0" applyFont="1" applyBorder="1">
      <alignment vertical="center"/>
    </xf>
    <xf numFmtId="0" fontId="5" fillId="0" borderId="0" xfId="3" applyFont="1"/>
    <xf numFmtId="0" fontId="29" fillId="0" borderId="0" xfId="3" applyFont="1" applyAlignment="1">
      <alignment horizontal="left" vertical="center" indent="1"/>
    </xf>
    <xf numFmtId="0" fontId="29" fillId="0" borderId="0" xfId="3" applyFont="1"/>
    <xf numFmtId="0" fontId="0" fillId="0" borderId="0" xfId="0" applyProtection="1">
      <alignment vertical="center"/>
      <protection hidden="1"/>
    </xf>
    <xf numFmtId="0" fontId="0" fillId="0" borderId="0" xfId="0" applyAlignment="1" applyProtection="1">
      <alignment horizontal="center" vertical="center"/>
      <protection hidden="1"/>
    </xf>
    <xf numFmtId="0" fontId="0" fillId="17" borderId="0" xfId="0" applyFill="1" applyProtection="1">
      <alignment vertical="center"/>
      <protection hidden="1"/>
    </xf>
    <xf numFmtId="0" fontId="35" fillId="0" borderId="0" xfId="0" applyFont="1" applyProtection="1">
      <alignment vertical="center"/>
      <protection hidden="1"/>
    </xf>
    <xf numFmtId="0" fontId="0" fillId="0" borderId="0" xfId="0" applyProtection="1">
      <alignment vertical="center"/>
      <protection locked="0"/>
    </xf>
    <xf numFmtId="0" fontId="41" fillId="19" borderId="56" xfId="6" applyFill="1" applyBorder="1" applyAlignment="1">
      <alignment horizontal="center"/>
    </xf>
    <xf numFmtId="0" fontId="41" fillId="0" borderId="57" xfId="6" applyBorder="1" applyAlignment="1">
      <alignment wrapText="1"/>
    </xf>
    <xf numFmtId="0" fontId="41" fillId="0" borderId="57" xfId="6" applyBorder="1" applyAlignment="1">
      <alignment horizontal="right" wrapText="1"/>
    </xf>
    <xf numFmtId="0" fontId="44" fillId="0" borderId="0" xfId="7" applyFont="1">
      <alignment vertical="center"/>
    </xf>
    <xf numFmtId="0" fontId="59" fillId="10" borderId="34" xfId="7" applyFont="1" applyFill="1" applyBorder="1">
      <alignment vertical="center"/>
    </xf>
    <xf numFmtId="0" fontId="59" fillId="10" borderId="27" xfId="7" applyFont="1" applyFill="1" applyBorder="1">
      <alignment vertical="center"/>
    </xf>
    <xf numFmtId="0" fontId="59" fillId="10" borderId="3" xfId="7" applyFont="1" applyFill="1" applyBorder="1">
      <alignment vertical="center"/>
    </xf>
    <xf numFmtId="0" fontId="59" fillId="10" borderId="61" xfId="7" applyFont="1" applyFill="1" applyBorder="1">
      <alignment vertical="center"/>
    </xf>
    <xf numFmtId="0" fontId="59" fillId="10" borderId="62" xfId="7" applyFont="1" applyFill="1" applyBorder="1">
      <alignment vertical="center"/>
    </xf>
    <xf numFmtId="0" fontId="59" fillId="0" borderId="54" xfId="7" applyFont="1" applyBorder="1">
      <alignment vertical="center"/>
    </xf>
    <xf numFmtId="0" fontId="59" fillId="0" borderId="27" xfId="7" applyFont="1" applyBorder="1">
      <alignment vertical="center"/>
    </xf>
    <xf numFmtId="0" fontId="59" fillId="0" borderId="66" xfId="7" applyFont="1" applyBorder="1">
      <alignment vertical="center"/>
    </xf>
    <xf numFmtId="0" fontId="59" fillId="0" borderId="67" xfId="7" applyFont="1" applyBorder="1">
      <alignment vertical="center"/>
    </xf>
    <xf numFmtId="0" fontId="59" fillId="0" borderId="12" xfId="7" applyFont="1" applyBorder="1">
      <alignment vertical="center"/>
    </xf>
    <xf numFmtId="0" fontId="59" fillId="0" borderId="29" xfId="7" applyFont="1" applyBorder="1">
      <alignment vertical="center"/>
    </xf>
    <xf numFmtId="0" fontId="59" fillId="10" borderId="54" xfId="7" applyFont="1" applyFill="1" applyBorder="1">
      <alignment vertical="center"/>
    </xf>
    <xf numFmtId="0" fontId="59" fillId="10" borderId="66" xfId="7" applyFont="1" applyFill="1" applyBorder="1">
      <alignment vertical="center"/>
    </xf>
    <xf numFmtId="0" fontId="59" fillId="10" borderId="67" xfId="7" applyFont="1" applyFill="1" applyBorder="1">
      <alignment vertical="center"/>
    </xf>
    <xf numFmtId="0" fontId="59" fillId="10" borderId="12" xfId="7" applyFont="1" applyFill="1" applyBorder="1">
      <alignment vertical="center"/>
    </xf>
    <xf numFmtId="0" fontId="59" fillId="10" borderId="28" xfId="7" applyFont="1" applyFill="1" applyBorder="1">
      <alignment vertical="center"/>
    </xf>
    <xf numFmtId="0" fontId="59" fillId="10" borderId="68" xfId="7" applyFont="1" applyFill="1" applyBorder="1">
      <alignment vertical="center"/>
    </xf>
    <xf numFmtId="0" fontId="59" fillId="10" borderId="69" xfId="7" applyFont="1" applyFill="1" applyBorder="1">
      <alignment vertical="center"/>
    </xf>
    <xf numFmtId="0" fontId="59" fillId="0" borderId="68" xfId="7" applyFont="1" applyBorder="1">
      <alignment vertical="center"/>
    </xf>
    <xf numFmtId="0" fontId="59" fillId="0" borderId="69" xfId="7" applyFont="1" applyBorder="1">
      <alignment vertical="center"/>
    </xf>
    <xf numFmtId="0" fontId="44" fillId="0" borderId="22" xfId="7" applyFont="1" applyBorder="1">
      <alignment vertical="center"/>
    </xf>
    <xf numFmtId="0" fontId="44" fillId="0" borderId="47" xfId="7" applyFont="1" applyBorder="1">
      <alignment vertical="center"/>
    </xf>
    <xf numFmtId="0" fontId="44" fillId="0" borderId="0" xfId="7" applyFont="1" applyAlignment="1">
      <alignment horizontal="center" vertical="center"/>
    </xf>
    <xf numFmtId="0" fontId="67" fillId="0" borderId="0" xfId="10" applyFont="1">
      <alignment vertical="center"/>
    </xf>
    <xf numFmtId="0" fontId="68" fillId="0" borderId="0" xfId="10" applyFont="1">
      <alignment vertical="center"/>
    </xf>
    <xf numFmtId="0" fontId="24" fillId="0" borderId="0" xfId="10" applyFont="1">
      <alignment vertical="center"/>
    </xf>
    <xf numFmtId="0" fontId="66" fillId="0" borderId="0" xfId="10">
      <alignment vertical="center"/>
    </xf>
    <xf numFmtId="0" fontId="69" fillId="0" borderId="0" xfId="10" applyFont="1">
      <alignment vertical="center"/>
    </xf>
    <xf numFmtId="0" fontId="70" fillId="0" borderId="0" xfId="10" applyFont="1">
      <alignment vertical="center"/>
    </xf>
    <xf numFmtId="0" fontId="66" fillId="0" borderId="0" xfId="10" applyAlignment="1">
      <alignment horizontal="center" vertical="center"/>
    </xf>
    <xf numFmtId="0" fontId="41" fillId="19" borderId="70" xfId="6" applyFill="1" applyBorder="1" applyAlignment="1">
      <alignment horizontal="center"/>
    </xf>
    <xf numFmtId="0" fontId="77" fillId="0" borderId="57" xfId="6" applyFont="1" applyBorder="1" applyAlignment="1">
      <alignment wrapText="1"/>
    </xf>
    <xf numFmtId="49" fontId="5"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wrapText="1" shrinkToFit="1"/>
      <protection locked="0"/>
    </xf>
    <xf numFmtId="0" fontId="41" fillId="16" borderId="71" xfId="5" applyFill="1" applyBorder="1" applyAlignment="1">
      <alignment horizontal="center"/>
    </xf>
    <xf numFmtId="0" fontId="41" fillId="25" borderId="71" xfId="5" applyFill="1" applyBorder="1" applyAlignment="1">
      <alignment horizontal="center"/>
    </xf>
    <xf numFmtId="0" fontId="41" fillId="25" borderId="71" xfId="11" applyFill="1" applyBorder="1" applyAlignment="1">
      <alignment horizontal="center"/>
    </xf>
    <xf numFmtId="0" fontId="41" fillId="0" borderId="72" xfId="11" applyBorder="1" applyAlignment="1">
      <alignment horizontal="right" wrapText="1"/>
    </xf>
    <xf numFmtId="0" fontId="41" fillId="0" borderId="1" xfId="5" applyBorder="1" applyAlignment="1">
      <alignment horizontal="center" wrapText="1"/>
    </xf>
    <xf numFmtId="0" fontId="41" fillId="3" borderId="1" xfId="11" applyFill="1" applyBorder="1" applyAlignment="1">
      <alignment horizontal="center" wrapText="1"/>
    </xf>
    <xf numFmtId="0" fontId="0" fillId="0" borderId="0" xfId="0" applyAlignment="1">
      <alignment horizontal="center" vertical="center"/>
    </xf>
    <xf numFmtId="0" fontId="0" fillId="3" borderId="1" xfId="0" applyFill="1" applyBorder="1" applyAlignment="1">
      <alignment horizontal="center" vertical="center"/>
    </xf>
    <xf numFmtId="0" fontId="5" fillId="0" borderId="0" xfId="0" applyFont="1" applyProtection="1">
      <alignment vertical="center"/>
      <protection hidden="1"/>
    </xf>
    <xf numFmtId="0" fontId="5" fillId="0" borderId="1" xfId="0" applyFont="1" applyBorder="1" applyProtection="1">
      <alignment vertical="center"/>
      <protection hidden="1"/>
    </xf>
    <xf numFmtId="0" fontId="18" fillId="0" borderId="25" xfId="0" applyFont="1" applyBorder="1" applyProtection="1">
      <alignment vertical="center"/>
      <protection hidden="1"/>
    </xf>
    <xf numFmtId="0" fontId="18" fillId="0" borderId="26" xfId="0" applyFont="1" applyBorder="1" applyProtection="1">
      <alignment vertical="center"/>
      <protection hidden="1"/>
    </xf>
    <xf numFmtId="0" fontId="18" fillId="0" borderId="27" xfId="0" applyFont="1" applyBorder="1" applyProtection="1">
      <alignment vertical="center"/>
      <protection hidden="1"/>
    </xf>
    <xf numFmtId="0" fontId="18" fillId="0" borderId="0" xfId="0" applyFont="1" applyProtection="1">
      <alignment vertical="center"/>
      <protection hidden="1"/>
    </xf>
    <xf numFmtId="0" fontId="18" fillId="0" borderId="14" xfId="0" applyFont="1" applyBorder="1" applyProtection="1">
      <alignment vertical="center"/>
      <protection hidden="1"/>
    </xf>
    <xf numFmtId="0" fontId="85" fillId="0" borderId="14" xfId="0" applyFont="1" applyBorder="1" applyProtection="1">
      <alignment vertical="center"/>
      <protection hidden="1"/>
    </xf>
    <xf numFmtId="0" fontId="18" fillId="0" borderId="28" xfId="0" applyFont="1" applyBorder="1" applyProtection="1">
      <alignment vertical="center"/>
      <protection hidden="1"/>
    </xf>
    <xf numFmtId="0" fontId="5" fillId="0" borderId="27" xfId="0" applyFont="1" applyBorder="1" applyProtection="1">
      <alignment vertical="center"/>
      <protection hidden="1"/>
    </xf>
    <xf numFmtId="0" fontId="84" fillId="10" borderId="0" xfId="0" applyFont="1" applyFill="1" applyAlignment="1" applyProtection="1">
      <alignment horizontal="center" vertical="center" textRotation="255"/>
      <protection hidden="1"/>
    </xf>
    <xf numFmtId="0" fontId="85" fillId="0" borderId="0" xfId="0" applyFont="1" applyAlignment="1" applyProtection="1">
      <alignment horizontal="left" vertical="top" wrapText="1" shrinkToFit="1"/>
      <protection hidden="1"/>
    </xf>
    <xf numFmtId="0" fontId="85" fillId="0" borderId="28" xfId="0" applyFont="1" applyBorder="1" applyAlignment="1" applyProtection="1">
      <alignment horizontal="left" vertical="top" wrapText="1" shrinkToFit="1"/>
      <protection hidden="1"/>
    </xf>
    <xf numFmtId="0" fontId="29"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5" fillId="0" borderId="0" xfId="3" applyFont="1" applyAlignment="1">
      <alignment vertical="center" wrapText="1"/>
    </xf>
    <xf numFmtId="0" fontId="39" fillId="0" borderId="0" xfId="1" applyFont="1" applyFill="1" applyAlignment="1">
      <alignment vertical="center" shrinkToFit="1"/>
    </xf>
    <xf numFmtId="0" fontId="41" fillId="0" borderId="57" xfId="6" applyBorder="1" applyAlignment="1">
      <alignment horizontal="center" wrapText="1"/>
    </xf>
    <xf numFmtId="0" fontId="41" fillId="3" borderId="57" xfId="6" applyFill="1" applyBorder="1" applyAlignment="1">
      <alignment horizontal="center" wrapText="1"/>
    </xf>
    <xf numFmtId="0" fontId="41" fillId="3" borderId="73" xfId="6" applyFill="1" applyBorder="1" applyAlignment="1">
      <alignment horizontal="center" wrapText="1"/>
    </xf>
    <xf numFmtId="0" fontId="44" fillId="0" borderId="52" xfId="7" applyFont="1" applyBorder="1" applyAlignment="1">
      <alignment horizontal="center" vertical="center"/>
    </xf>
    <xf numFmtId="0" fontId="61" fillId="22" borderId="50" xfId="7" applyFont="1" applyFill="1" applyBorder="1" applyAlignment="1">
      <alignment horizontal="center" vertical="center"/>
    </xf>
    <xf numFmtId="0" fontId="59" fillId="10" borderId="79" xfId="7" applyFont="1" applyFill="1" applyBorder="1" applyAlignment="1">
      <alignment horizontal="center" vertical="center"/>
    </xf>
    <xf numFmtId="0" fontId="44" fillId="10" borderId="60" xfId="7" applyFont="1" applyFill="1" applyBorder="1" applyAlignment="1">
      <alignment horizontal="center" vertical="center"/>
    </xf>
    <xf numFmtId="0" fontId="59" fillId="10" borderId="65" xfId="7" applyFont="1" applyFill="1" applyBorder="1" applyAlignment="1">
      <alignment horizontal="center" vertical="center"/>
    </xf>
    <xf numFmtId="0" fontId="31" fillId="0" borderId="0" xfId="1" applyFont="1" applyAlignment="1">
      <alignment vertical="center"/>
    </xf>
    <xf numFmtId="49" fontId="5" fillId="0" borderId="17" xfId="0" applyNumberFormat="1" applyFont="1" applyBorder="1" applyAlignment="1" applyProtection="1">
      <alignment horizontal="center" vertical="center" wrapText="1" shrinkToFit="1"/>
      <protection locked="0"/>
    </xf>
    <xf numFmtId="0" fontId="104" fillId="0" borderId="0" xfId="0" applyFont="1">
      <alignment vertical="center"/>
    </xf>
    <xf numFmtId="0" fontId="5" fillId="10" borderId="43" xfId="0" applyFont="1" applyFill="1" applyBorder="1" applyAlignment="1">
      <alignment horizontal="center" vertical="center"/>
    </xf>
    <xf numFmtId="0" fontId="5" fillId="10" borderId="45" xfId="0" applyFont="1" applyFill="1" applyBorder="1">
      <alignment vertical="center"/>
    </xf>
    <xf numFmtId="0" fontId="5" fillId="0" borderId="0" xfId="0" applyFont="1" applyAlignment="1" applyProtection="1">
      <alignment horizontal="center" vertical="center"/>
      <protection locked="0"/>
    </xf>
    <xf numFmtId="0" fontId="41" fillId="13" borderId="1" xfId="5" applyFill="1" applyBorder="1" applyAlignment="1">
      <alignment horizontal="center" wrapText="1"/>
    </xf>
    <xf numFmtId="0" fontId="41" fillId="13" borderId="1" xfId="5" applyFill="1" applyBorder="1" applyAlignment="1">
      <alignment horizontal="left"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8" fillId="0" borderId="0" xfId="0" applyFont="1" applyAlignment="1">
      <alignment horizontal="center" vertical="center"/>
    </xf>
    <xf numFmtId="0" fontId="61" fillId="22" borderId="44" xfId="7" applyFont="1" applyFill="1" applyBorder="1" applyAlignment="1">
      <alignment horizontal="center" vertical="center"/>
    </xf>
    <xf numFmtId="0" fontId="5" fillId="18" borderId="0" xfId="0" applyFont="1" applyFill="1">
      <alignment vertical="center"/>
    </xf>
    <xf numFmtId="0" fontId="5" fillId="15" borderId="10" xfId="0" applyFont="1" applyFill="1" applyBorder="1">
      <alignment vertical="center"/>
    </xf>
    <xf numFmtId="0" fontId="5" fillId="15" borderId="5" xfId="0" applyFont="1" applyFill="1" applyBorder="1">
      <alignment vertical="center"/>
    </xf>
    <xf numFmtId="0" fontId="92" fillId="15" borderId="0" xfId="0" applyFont="1" applyFill="1">
      <alignment vertical="center"/>
    </xf>
    <xf numFmtId="0" fontId="5" fillId="15" borderId="0" xfId="0" applyFont="1" applyFill="1">
      <alignment vertical="center"/>
    </xf>
    <xf numFmtId="0" fontId="5" fillId="15" borderId="12" xfId="0" applyFont="1" applyFill="1" applyBorder="1">
      <alignment vertical="center"/>
    </xf>
    <xf numFmtId="0" fontId="93" fillId="15" borderId="0" xfId="0" applyFont="1" applyFill="1">
      <alignment vertical="center"/>
    </xf>
    <xf numFmtId="0" fontId="12" fillId="15" borderId="0" xfId="0" applyFont="1" applyFill="1">
      <alignment vertical="center"/>
    </xf>
    <xf numFmtId="0" fontId="42" fillId="15" borderId="0" xfId="0" applyFont="1" applyFill="1">
      <alignment vertical="center"/>
    </xf>
    <xf numFmtId="0" fontId="103" fillId="0" borderId="0" xfId="0" applyFont="1">
      <alignment vertical="center"/>
    </xf>
    <xf numFmtId="0" fontId="23" fillId="0" borderId="5" xfId="0" applyFont="1" applyBorder="1">
      <alignment vertical="center"/>
    </xf>
    <xf numFmtId="0" fontId="50" fillId="0" borderId="0" xfId="1" applyFont="1" applyProtection="1">
      <alignment vertical="center"/>
    </xf>
    <xf numFmtId="0" fontId="5" fillId="0" borderId="12" xfId="0" applyFont="1" applyBorder="1" applyAlignment="1">
      <alignment horizontal="center" vertical="center"/>
    </xf>
    <xf numFmtId="0" fontId="7" fillId="0" borderId="0" xfId="1" applyBorder="1" applyProtection="1">
      <alignment vertical="center"/>
    </xf>
    <xf numFmtId="0" fontId="96" fillId="0" borderId="0" xfId="1" applyFont="1" applyBorder="1" applyProtection="1">
      <alignment vertical="center"/>
    </xf>
    <xf numFmtId="0" fontId="7" fillId="0" borderId="0" xfId="1" applyProtection="1">
      <alignment vertical="center"/>
    </xf>
    <xf numFmtId="0" fontId="96" fillId="0" borderId="0" xfId="1" applyFont="1" applyBorder="1" applyAlignment="1" applyProtection="1">
      <alignment vertical="center"/>
    </xf>
    <xf numFmtId="0" fontId="96" fillId="0" borderId="13" xfId="1" applyFont="1" applyBorder="1" applyAlignment="1" applyProtection="1">
      <alignment vertical="center"/>
    </xf>
    <xf numFmtId="0" fontId="96" fillId="0" borderId="0" xfId="1" applyFont="1" applyAlignment="1" applyProtection="1">
      <alignment vertical="center"/>
    </xf>
    <xf numFmtId="0" fontId="74" fillId="0" borderId="0" xfId="0" applyFont="1">
      <alignment vertical="center"/>
    </xf>
    <xf numFmtId="0" fontId="96" fillId="0" borderId="0" xfId="1" applyFont="1" applyAlignment="1" applyProtection="1">
      <alignment horizontal="center" vertical="center"/>
    </xf>
    <xf numFmtId="0" fontId="23" fillId="0" borderId="8" xfId="0" applyFont="1" applyBorder="1">
      <alignment vertical="center"/>
    </xf>
    <xf numFmtId="0" fontId="43" fillId="18" borderId="10" xfId="0" applyFont="1" applyFill="1" applyBorder="1">
      <alignment vertical="center"/>
    </xf>
    <xf numFmtId="0" fontId="15" fillId="18" borderId="5" xfId="0" applyFont="1" applyFill="1" applyBorder="1">
      <alignment vertical="center"/>
    </xf>
    <xf numFmtId="0" fontId="5" fillId="18" borderId="5" xfId="0" applyFont="1" applyFill="1" applyBorder="1">
      <alignment vertical="center"/>
    </xf>
    <xf numFmtId="0" fontId="5" fillId="18" borderId="6" xfId="0" applyFont="1" applyFill="1" applyBorder="1">
      <alignment vertical="center"/>
    </xf>
    <xf numFmtId="0" fontId="5" fillId="18" borderId="12" xfId="0" applyFont="1" applyFill="1" applyBorder="1">
      <alignment vertical="center"/>
    </xf>
    <xf numFmtId="0" fontId="5" fillId="18" borderId="13" xfId="0" applyFont="1" applyFill="1" applyBorder="1">
      <alignment vertical="center"/>
    </xf>
    <xf numFmtId="0" fontId="19" fillId="18" borderId="0" xfId="0" applyFont="1" applyFill="1">
      <alignment vertical="center"/>
    </xf>
    <xf numFmtId="0" fontId="5" fillId="18" borderId="0" xfId="0" applyFont="1" applyFill="1" applyAlignment="1">
      <alignment horizontal="left" vertical="center"/>
    </xf>
    <xf numFmtId="0" fontId="11" fillId="18" borderId="0" xfId="0" applyFont="1" applyFill="1">
      <alignment vertical="center"/>
    </xf>
    <xf numFmtId="0" fontId="14" fillId="18" borderId="0" xfId="0" applyFont="1" applyFill="1">
      <alignment vertical="center"/>
    </xf>
    <xf numFmtId="0" fontId="7" fillId="18" borderId="0" xfId="1" applyFill="1" applyBorder="1" applyAlignment="1" applyProtection="1">
      <alignment vertical="center"/>
    </xf>
    <xf numFmtId="0" fontId="73" fillId="18" borderId="0" xfId="1" applyFont="1" applyFill="1" applyBorder="1" applyAlignment="1" applyProtection="1">
      <alignment vertical="center"/>
    </xf>
    <xf numFmtId="0" fontId="33" fillId="18" borderId="0" xfId="1" applyFont="1" applyFill="1" applyBorder="1" applyAlignment="1" applyProtection="1">
      <alignment vertical="center"/>
    </xf>
    <xf numFmtId="0" fontId="5" fillId="18" borderId="11" xfId="0" applyFont="1" applyFill="1" applyBorder="1">
      <alignment vertical="center"/>
    </xf>
    <xf numFmtId="0" fontId="5" fillId="18" borderId="8" xfId="0" applyFont="1" applyFill="1" applyBorder="1">
      <alignment vertical="center"/>
    </xf>
    <xf numFmtId="0" fontId="5" fillId="18" borderId="9" xfId="0" applyFont="1" applyFill="1" applyBorder="1">
      <alignment vertical="center"/>
    </xf>
    <xf numFmtId="0" fontId="42" fillId="0" borderId="0" xfId="0" applyFont="1" applyAlignment="1">
      <alignment vertical="center" shrinkToFit="1"/>
    </xf>
    <xf numFmtId="0" fontId="7" fillId="0" borderId="0" xfId="1" applyFill="1" applyBorder="1" applyAlignment="1" applyProtection="1">
      <alignment horizontal="center" vertical="center"/>
    </xf>
    <xf numFmtId="14" fontId="5" fillId="0" borderId="0" xfId="0" applyNumberFormat="1"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18" fillId="15" borderId="8" xfId="0" applyFont="1" applyFill="1" applyBorder="1" applyAlignment="1">
      <alignment horizontal="center" vertical="center"/>
    </xf>
    <xf numFmtId="0" fontId="15" fillId="15" borderId="8" xfId="0" applyFont="1" applyFill="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78" fillId="0" borderId="0" xfId="0" applyFont="1">
      <alignment vertical="center"/>
    </xf>
    <xf numFmtId="0" fontId="10" fillId="15" borderId="31" xfId="0" applyFont="1" applyFill="1" applyBorder="1">
      <alignment vertical="center"/>
    </xf>
    <xf numFmtId="0" fontId="15" fillId="15" borderId="44" xfId="0" applyFont="1" applyFill="1" applyBorder="1" applyAlignment="1">
      <alignment horizontal="center" vertical="center"/>
    </xf>
    <xf numFmtId="0" fontId="10" fillId="15" borderId="19" xfId="0" applyFont="1" applyFill="1" applyBorder="1">
      <alignment vertical="center"/>
    </xf>
    <xf numFmtId="0" fontId="15" fillId="15" borderId="19" xfId="0" applyFont="1" applyFill="1" applyBorder="1" applyAlignment="1">
      <alignment horizontal="center" vertical="center"/>
    </xf>
    <xf numFmtId="0" fontId="5" fillId="15" borderId="34" xfId="0" applyFont="1" applyFill="1" applyBorder="1" applyAlignment="1">
      <alignment horizontal="left" vertical="center"/>
    </xf>
    <xf numFmtId="0" fontId="5" fillId="15" borderId="35" xfId="0" applyFont="1" applyFill="1" applyBorder="1" applyAlignment="1">
      <alignment horizontal="left" vertical="center"/>
    </xf>
    <xf numFmtId="0" fontId="10" fillId="15" borderId="35" xfId="0" applyFont="1" applyFill="1" applyBorder="1">
      <alignment vertical="center"/>
    </xf>
    <xf numFmtId="0" fontId="15" fillId="15" borderId="35" xfId="0" applyFont="1" applyFill="1" applyBorder="1" applyAlignment="1">
      <alignment horizontal="center" vertical="center"/>
    </xf>
    <xf numFmtId="0" fontId="5" fillId="15" borderId="35" xfId="0" applyFont="1" applyFill="1" applyBorder="1" applyAlignment="1">
      <alignment horizontal="center" vertical="center"/>
    </xf>
    <xf numFmtId="0" fontId="10" fillId="15" borderId="8" xfId="0" applyFont="1" applyFill="1" applyBorder="1">
      <alignment vertical="center"/>
    </xf>
    <xf numFmtId="0" fontId="91" fillId="0" borderId="0" xfId="0" applyFont="1" applyAlignment="1">
      <alignment horizontal="center" vertical="center"/>
    </xf>
    <xf numFmtId="0" fontId="5" fillId="15" borderId="34" xfId="0" applyFont="1" applyFill="1" applyBorder="1">
      <alignment vertical="center"/>
    </xf>
    <xf numFmtId="0" fontId="5" fillId="15" borderId="77" xfId="0" applyFont="1" applyFill="1" applyBorder="1">
      <alignment vertical="center"/>
    </xf>
    <xf numFmtId="0" fontId="7" fillId="15" borderId="77" xfId="1" applyFill="1" applyBorder="1" applyAlignment="1" applyProtection="1">
      <alignment horizontal="center" vertical="center"/>
    </xf>
    <xf numFmtId="0" fontId="18" fillId="15" borderId="77" xfId="0" applyFont="1" applyFill="1" applyBorder="1" applyAlignment="1">
      <alignment horizontal="center" vertical="center"/>
    </xf>
    <xf numFmtId="0" fontId="15" fillId="15" borderId="77" xfId="0" applyFont="1" applyFill="1" applyBorder="1" applyAlignment="1">
      <alignment horizontal="center" vertical="center"/>
    </xf>
    <xf numFmtId="0" fontId="5" fillId="0" borderId="76" xfId="0" applyFont="1" applyBorder="1">
      <alignment vertical="center"/>
    </xf>
    <xf numFmtId="0" fontId="5" fillId="0" borderId="77" xfId="0" applyFont="1" applyBorder="1">
      <alignment vertical="center"/>
    </xf>
    <xf numFmtId="0" fontId="5" fillId="0" borderId="78" xfId="0" applyFont="1" applyBorder="1">
      <alignment vertical="center"/>
    </xf>
    <xf numFmtId="0" fontId="5" fillId="15" borderId="11" xfId="0" applyFont="1" applyFill="1" applyBorder="1">
      <alignment vertical="center"/>
    </xf>
    <xf numFmtId="0" fontId="5" fillId="15" borderId="8" xfId="0" applyFont="1" applyFill="1" applyBorder="1">
      <alignment vertical="center"/>
    </xf>
    <xf numFmtId="180" fontId="5" fillId="0" borderId="38" xfId="0" applyNumberFormat="1" applyFont="1" applyBorder="1" applyAlignment="1">
      <alignment horizontal="center" vertical="center"/>
    </xf>
    <xf numFmtId="0" fontId="51" fillId="0" borderId="0" xfId="0" applyFont="1" applyAlignment="1">
      <alignment horizontal="center" vertical="center"/>
    </xf>
    <xf numFmtId="0" fontId="5" fillId="15" borderId="39" xfId="0" applyFont="1" applyFill="1" applyBorder="1">
      <alignment vertical="center"/>
    </xf>
    <xf numFmtId="0" fontId="5" fillId="15" borderId="40" xfId="0" applyFont="1" applyFill="1" applyBorder="1">
      <alignment vertical="center"/>
    </xf>
    <xf numFmtId="0" fontId="18" fillId="15" borderId="40" xfId="0" applyFont="1" applyFill="1" applyBorder="1">
      <alignment vertical="center"/>
    </xf>
    <xf numFmtId="0" fontId="15" fillId="15" borderId="40" xfId="0" applyFont="1" applyFill="1" applyBorder="1">
      <alignment vertical="center"/>
    </xf>
    <xf numFmtId="0" fontId="76" fillId="0" borderId="0" xfId="0" applyFont="1">
      <alignment vertical="center"/>
    </xf>
    <xf numFmtId="0" fontId="7" fillId="0" borderId="0" xfId="1" applyFill="1" applyBorder="1" applyAlignment="1" applyProtection="1">
      <alignment vertical="center"/>
    </xf>
    <xf numFmtId="0" fontId="15" fillId="0" borderId="0" xfId="0" applyFont="1" applyAlignment="1">
      <alignment horizontal="center" vertical="center"/>
    </xf>
    <xf numFmtId="0" fontId="5" fillId="15" borderId="31" xfId="0" applyFont="1" applyFill="1" applyBorder="1">
      <alignment vertical="center"/>
    </xf>
    <xf numFmtId="0" fontId="15" fillId="15" borderId="44" xfId="0" applyFont="1" applyFill="1" applyBorder="1">
      <alignment vertical="center"/>
    </xf>
    <xf numFmtId="0" fontId="5" fillId="15" borderId="19" xfId="0" applyFont="1" applyFill="1" applyBorder="1">
      <alignment vertical="center"/>
    </xf>
    <xf numFmtId="0" fontId="15" fillId="15" borderId="19" xfId="0" applyFont="1" applyFill="1" applyBorder="1">
      <alignment vertical="center"/>
    </xf>
    <xf numFmtId="0" fontId="5" fillId="15" borderId="35" xfId="0" applyFont="1" applyFill="1" applyBorder="1">
      <alignment vertical="center"/>
    </xf>
    <xf numFmtId="0" fontId="15" fillId="15" borderId="35" xfId="0" applyFont="1" applyFill="1" applyBorder="1">
      <alignment vertical="center"/>
    </xf>
    <xf numFmtId="0" fontId="15" fillId="15" borderId="23" xfId="0" applyFont="1" applyFill="1" applyBorder="1">
      <alignment vertical="center"/>
    </xf>
    <xf numFmtId="0" fontId="5" fillId="15" borderId="30" xfId="0" applyFont="1" applyFill="1" applyBorder="1">
      <alignment vertical="center"/>
    </xf>
    <xf numFmtId="0" fontId="18" fillId="15" borderId="31" xfId="0" applyFont="1" applyFill="1" applyBorder="1">
      <alignment vertical="center"/>
    </xf>
    <xf numFmtId="0" fontId="15" fillId="15" borderId="31" xfId="0" applyFont="1" applyFill="1" applyBorder="1">
      <alignment vertical="center"/>
    </xf>
    <xf numFmtId="0" fontId="18" fillId="15" borderId="77" xfId="0" applyFont="1" applyFill="1" applyBorder="1">
      <alignment vertical="center"/>
    </xf>
    <xf numFmtId="0" fontId="15" fillId="15" borderId="77" xfId="0" applyFont="1" applyFill="1" applyBorder="1">
      <alignment vertical="center"/>
    </xf>
    <xf numFmtId="0" fontId="18" fillId="0" borderId="0" xfId="0" applyFont="1">
      <alignment vertical="center"/>
    </xf>
    <xf numFmtId="0" fontId="36" fillId="0" borderId="0" xfId="1" applyFont="1" applyFill="1" applyBorder="1" applyAlignment="1" applyProtection="1">
      <alignment vertical="center"/>
    </xf>
    <xf numFmtId="0" fontId="51" fillId="0" borderId="0" xfId="0" applyFont="1">
      <alignment vertical="center"/>
    </xf>
    <xf numFmtId="0" fontId="5" fillId="18" borderId="0" xfId="0" applyFont="1" applyFill="1" applyAlignment="1" applyProtection="1">
      <alignment horizontal="center" vertical="center"/>
      <protection locked="0"/>
    </xf>
    <xf numFmtId="0" fontId="5" fillId="24"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0" fillId="27" borderId="77" xfId="0" applyFont="1" applyFill="1" applyBorder="1">
      <alignment vertical="center"/>
    </xf>
    <xf numFmtId="0" fontId="101" fillId="29" borderId="16" xfId="1" applyFont="1" applyFill="1" applyBorder="1" applyAlignment="1" applyProtection="1">
      <alignment vertical="center" textRotation="255"/>
    </xf>
    <xf numFmtId="0" fontId="53" fillId="0" borderId="0" xfId="7" applyFont="1" applyAlignment="1">
      <alignment horizontal="center" vertical="center"/>
    </xf>
    <xf numFmtId="0" fontId="79" fillId="0" borderId="0" xfId="1" applyFont="1" applyAlignment="1" applyProtection="1">
      <alignment vertical="center"/>
    </xf>
    <xf numFmtId="0" fontId="54" fillId="20" borderId="10" xfId="7" applyFont="1" applyFill="1" applyBorder="1" applyAlignment="1">
      <alignment horizontal="left" vertical="center"/>
    </xf>
    <xf numFmtId="0" fontId="55" fillId="20" borderId="5" xfId="7" applyFont="1" applyFill="1" applyBorder="1" applyAlignment="1">
      <alignment horizontal="center" vertical="center"/>
    </xf>
    <xf numFmtId="0" fontId="54" fillId="20" borderId="11" xfId="7" applyFont="1" applyFill="1" applyBorder="1" applyAlignment="1">
      <alignment horizontal="left" vertical="center"/>
    </xf>
    <xf numFmtId="0" fontId="54" fillId="20" borderId="8" xfId="7" applyFont="1" applyFill="1" applyBorder="1" applyAlignment="1">
      <alignment horizontal="left" vertical="center"/>
    </xf>
    <xf numFmtId="0" fontId="29" fillId="0" borderId="0" xfId="9" applyFont="1" applyAlignme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7" fillId="0" borderId="0" xfId="9" applyFont="1" applyAlignment="1">
      <alignment horizontal="left" vertical="center"/>
    </xf>
    <xf numFmtId="0" fontId="59" fillId="0" borderId="0" xfId="7" applyFont="1" applyAlignment="1">
      <alignment horizontal="left" vertical="center"/>
    </xf>
    <xf numFmtId="0" fontId="59" fillId="21" borderId="0" xfId="7" applyFont="1" applyFill="1">
      <alignment vertical="center"/>
    </xf>
    <xf numFmtId="0" fontId="60" fillId="0" borderId="0" xfId="7" applyFont="1" applyAlignment="1">
      <alignment horizontal="left" vertical="center"/>
    </xf>
    <xf numFmtId="0" fontId="60" fillId="0" borderId="0" xfId="9" applyFont="1" applyAlignment="1">
      <alignment vertical="center"/>
    </xf>
    <xf numFmtId="0" fontId="60" fillId="0" borderId="0" xfId="7" applyFont="1">
      <alignment vertical="center"/>
    </xf>
    <xf numFmtId="0" fontId="59" fillId="0" borderId="0" xfId="9" applyFont="1" applyAlignment="1">
      <alignment horizontal="left" vertical="center"/>
    </xf>
    <xf numFmtId="0" fontId="57" fillId="0" borderId="0" xfId="7" applyFont="1" applyAlignment="1">
      <alignment horizontal="left" vertical="center"/>
    </xf>
    <xf numFmtId="0" fontId="57" fillId="21" borderId="0" xfId="7" applyFont="1" applyFill="1">
      <alignment vertical="center"/>
    </xf>
    <xf numFmtId="0" fontId="12" fillId="0" borderId="0" xfId="7" applyFont="1">
      <alignment vertical="center"/>
    </xf>
    <xf numFmtId="0" fontId="90" fillId="0" borderId="0" xfId="7" applyFont="1" applyAlignment="1">
      <alignment horizontal="center" vertical="center"/>
    </xf>
    <xf numFmtId="0" fontId="61" fillId="22" borderId="42" xfId="7" applyFont="1" applyFill="1" applyBorder="1" applyAlignment="1">
      <alignment horizontal="center" vertical="center"/>
    </xf>
    <xf numFmtId="0" fontId="61" fillId="22" borderId="33" xfId="7" applyFont="1" applyFill="1" applyBorder="1" applyAlignment="1">
      <alignment horizontal="center" vertical="center" wrapText="1"/>
    </xf>
    <xf numFmtId="0" fontId="61" fillId="22" borderId="50" xfId="7" applyFont="1" applyFill="1" applyBorder="1" applyAlignment="1">
      <alignment horizontal="center" vertical="center" wrapText="1"/>
    </xf>
    <xf numFmtId="0" fontId="31" fillId="0" borderId="0" xfId="1" applyFont="1" applyAlignment="1" applyProtection="1">
      <alignment vertical="center"/>
    </xf>
    <xf numFmtId="0" fontId="100" fillId="0" borderId="0" xfId="1" applyFont="1" applyAlignment="1" applyProtection="1">
      <alignment vertical="center"/>
    </xf>
    <xf numFmtId="0" fontId="59" fillId="10" borderId="15" xfId="7" applyFont="1" applyFill="1" applyBorder="1" applyAlignment="1">
      <alignment horizontal="center" vertical="center"/>
    </xf>
    <xf numFmtId="0" fontId="59" fillId="10" borderId="3" xfId="7" applyFont="1" applyFill="1" applyBorder="1" applyAlignment="1">
      <alignment horizontal="left" vertical="center"/>
    </xf>
    <xf numFmtId="0" fontId="59" fillId="10" borderId="1" xfId="7" applyFont="1" applyFill="1" applyBorder="1" applyAlignment="1">
      <alignment horizontal="center" vertical="center"/>
    </xf>
    <xf numFmtId="0" fontId="59" fillId="10" borderId="27" xfId="7" applyFont="1" applyFill="1" applyBorder="1" applyAlignment="1">
      <alignment horizontal="left" vertical="center"/>
    </xf>
    <xf numFmtId="0" fontId="59" fillId="10" borderId="63" xfId="7" applyFont="1" applyFill="1" applyBorder="1" applyAlignment="1">
      <alignment horizontal="left" vertical="center"/>
    </xf>
    <xf numFmtId="0" fontId="59" fillId="10" borderId="63" xfId="7" applyFont="1" applyFill="1" applyBorder="1" applyAlignment="1">
      <alignment horizontal="center" vertical="center"/>
    </xf>
    <xf numFmtId="0" fontId="59" fillId="10" borderId="64" xfId="7" applyFont="1" applyFill="1" applyBorder="1" applyAlignment="1">
      <alignment horizontal="center" vertical="center"/>
    </xf>
    <xf numFmtId="0" fontId="44" fillId="10" borderId="17" xfId="7" applyFont="1" applyFill="1" applyBorder="1" applyAlignment="1">
      <alignment horizontal="center" vertical="center"/>
    </xf>
    <xf numFmtId="0" fontId="59" fillId="10" borderId="76" xfId="7" applyFont="1" applyFill="1" applyBorder="1" applyAlignment="1">
      <alignment horizontal="center" vertical="center"/>
    </xf>
    <xf numFmtId="0" fontId="59" fillId="0" borderId="76" xfId="7" applyFont="1" applyBorder="1" applyAlignment="1">
      <alignment horizontal="center" vertical="center"/>
    </xf>
    <xf numFmtId="0" fontId="59" fillId="0" borderId="65" xfId="7" applyFont="1" applyBorder="1" applyAlignment="1">
      <alignment horizontal="center" vertical="center"/>
    </xf>
    <xf numFmtId="0" fontId="44" fillId="0" borderId="51" xfId="7" applyFont="1" applyBorder="1" applyAlignment="1">
      <alignment horizontal="center" vertical="center"/>
    </xf>
    <xf numFmtId="0" fontId="44" fillId="0" borderId="24" xfId="7" applyFont="1" applyBorder="1" applyAlignment="1">
      <alignment horizontal="center" vertical="center"/>
    </xf>
    <xf numFmtId="0" fontId="98" fillId="0" borderId="0" xfId="7" applyFont="1">
      <alignment vertical="center"/>
    </xf>
    <xf numFmtId="0" fontId="59" fillId="0" borderId="0" xfId="9" applyFont="1" applyAlignment="1">
      <alignment vertical="center"/>
    </xf>
    <xf numFmtId="0" fontId="15" fillId="15" borderId="47" xfId="0" applyFont="1" applyFill="1" applyBorder="1">
      <alignment vertical="center"/>
    </xf>
    <xf numFmtId="0" fontId="41" fillId="13" borderId="57" xfId="6" applyFill="1" applyBorder="1" applyAlignment="1">
      <alignment horizontal="center" wrapText="1"/>
    </xf>
    <xf numFmtId="0" fontId="41" fillId="13" borderId="0" xfId="6" applyFill="1" applyAlignment="1">
      <alignment horizontal="center"/>
    </xf>
    <xf numFmtId="0" fontId="41" fillId="13" borderId="57" xfId="6" applyFill="1" applyBorder="1" applyAlignment="1">
      <alignment wrapText="1"/>
    </xf>
    <xf numFmtId="0" fontId="41" fillId="13" borderId="0" xfId="6" applyFill="1"/>
    <xf numFmtId="14" fontId="41" fillId="13" borderId="57" xfId="6" applyNumberFormat="1" applyFill="1" applyBorder="1" applyAlignment="1">
      <alignment wrapText="1"/>
    </xf>
    <xf numFmtId="179" fontId="41" fillId="13" borderId="57" xfId="6" applyNumberFormat="1" applyFill="1" applyBorder="1" applyAlignment="1">
      <alignment horizontal="right" wrapText="1"/>
    </xf>
    <xf numFmtId="0" fontId="0" fillId="13" borderId="0" xfId="0" applyFill="1">
      <alignment vertical="center"/>
    </xf>
    <xf numFmtId="0" fontId="75" fillId="0" borderId="39" xfId="1" applyFont="1" applyFill="1" applyBorder="1" applyAlignment="1" applyProtection="1">
      <alignment horizontal="left" vertical="center"/>
    </xf>
    <xf numFmtId="0" fontId="75" fillId="0" borderId="40" xfId="1" applyFont="1" applyFill="1" applyBorder="1" applyAlignment="1" applyProtection="1">
      <alignment horizontal="left" vertical="center"/>
    </xf>
    <xf numFmtId="0" fontId="75" fillId="0" borderId="41" xfId="1" applyFont="1" applyFill="1" applyBorder="1" applyAlignment="1" applyProtection="1">
      <alignment horizontal="left" vertical="center"/>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15" borderId="34" xfId="0" applyFont="1" applyFill="1" applyBorder="1" applyAlignment="1">
      <alignment horizontal="left" vertical="center"/>
    </xf>
    <xf numFmtId="0" fontId="5" fillId="15" borderId="35" xfId="0" applyFont="1" applyFill="1" applyBorder="1" applyAlignment="1">
      <alignment horizontal="left" vertical="center"/>
    </xf>
    <xf numFmtId="0" fontId="27" fillId="0" borderId="0" xfId="1" applyFont="1" applyFill="1" applyBorder="1" applyAlignment="1" applyProtection="1">
      <alignment horizontal="center" vertical="center"/>
    </xf>
    <xf numFmtId="0" fontId="5" fillId="15" borderId="10" xfId="0" applyFont="1" applyFill="1" applyBorder="1" applyAlignment="1">
      <alignment horizontal="center" vertical="center"/>
    </xf>
    <xf numFmtId="0" fontId="5" fillId="15" borderId="48" xfId="0" applyFont="1" applyFill="1" applyBorder="1" applyAlignment="1">
      <alignment horizontal="center" vertical="center"/>
    </xf>
    <xf numFmtId="0" fontId="5" fillId="15" borderId="12" xfId="0" applyFont="1" applyFill="1" applyBorder="1" applyAlignment="1">
      <alignment horizontal="center" vertical="center"/>
    </xf>
    <xf numFmtId="0" fontId="5" fillId="15" borderId="28" xfId="0" applyFont="1" applyFill="1" applyBorder="1" applyAlignment="1">
      <alignment horizontal="center" vertical="center"/>
    </xf>
    <xf numFmtId="0" fontId="5" fillId="15" borderId="11" xfId="0" applyFont="1" applyFill="1" applyBorder="1" applyAlignment="1">
      <alignment horizontal="center" vertical="center"/>
    </xf>
    <xf numFmtId="0" fontId="5" fillId="15" borderId="55"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23" xfId="0" applyFont="1" applyBorder="1" applyAlignment="1">
      <alignment horizontal="center" vertical="center"/>
    </xf>
    <xf numFmtId="0" fontId="89" fillId="0" borderId="23" xfId="0" applyFont="1" applyBorder="1" applyAlignment="1">
      <alignment horizontal="left" vertical="center" wrapText="1"/>
    </xf>
    <xf numFmtId="0" fontId="89" fillId="0" borderId="23" xfId="0" applyFont="1" applyBorder="1" applyAlignment="1">
      <alignment horizontal="left" vertical="center"/>
    </xf>
    <xf numFmtId="0" fontId="89" fillId="0" borderId="38" xfId="0" applyFont="1" applyBorder="1" applyAlignment="1">
      <alignment horizontal="left" vertical="center"/>
    </xf>
    <xf numFmtId="0" fontId="5" fillId="0" borderId="76"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0" fontId="5" fillId="0" borderId="0" xfId="0" applyFont="1" applyAlignment="1">
      <alignment horizontal="right" shrinkToFit="1"/>
    </xf>
    <xf numFmtId="0" fontId="5" fillId="0" borderId="8" xfId="0" applyFont="1" applyBorder="1" applyAlignment="1">
      <alignment horizontal="right" shrinkToFit="1"/>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76" xfId="0" applyFont="1" applyBorder="1" applyAlignment="1">
      <alignment horizontal="left" vertical="center"/>
    </xf>
    <xf numFmtId="0" fontId="5" fillId="15" borderId="22" xfId="0" applyFont="1" applyFill="1" applyBorder="1" applyAlignment="1">
      <alignment horizontal="left" vertical="center"/>
    </xf>
    <xf numFmtId="0" fontId="5" fillId="15" borderId="23" xfId="0" applyFont="1" applyFill="1" applyBorder="1" applyAlignment="1">
      <alignment horizontal="left" vertical="center"/>
    </xf>
    <xf numFmtId="49" fontId="5" fillId="18" borderId="24" xfId="0" applyNumberFormat="1" applyFont="1" applyFill="1" applyBorder="1" applyAlignment="1" applyProtection="1">
      <alignment horizontal="center" vertical="center" shrinkToFit="1"/>
      <protection locked="0"/>
    </xf>
    <xf numFmtId="49" fontId="5" fillId="18" borderId="23" xfId="0" applyNumberFormat="1" applyFont="1" applyFill="1" applyBorder="1" applyAlignment="1" applyProtection="1">
      <alignment horizontal="center" vertical="center" shrinkToFit="1"/>
      <protection locked="0"/>
    </xf>
    <xf numFmtId="49" fontId="5" fillId="18" borderId="38" xfId="0" applyNumberFormat="1"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49" fontId="19" fillId="0" borderId="2" xfId="0" applyNumberFormat="1" applyFont="1" applyBorder="1" applyAlignment="1" applyProtection="1">
      <alignment horizontal="left" vertical="center" shrinkToFit="1"/>
      <protection locked="0"/>
    </xf>
    <xf numFmtId="49" fontId="19" fillId="0" borderId="35"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0" fontId="10" fillId="0" borderId="0" xfId="0" applyFont="1" applyAlignment="1">
      <alignment horizontal="left" vertical="center"/>
    </xf>
    <xf numFmtId="177" fontId="5" fillId="18" borderId="2" xfId="0" applyNumberFormat="1" applyFont="1" applyFill="1" applyBorder="1" applyAlignment="1" applyProtection="1">
      <alignment horizontal="center" vertical="center"/>
      <protection locked="0"/>
    </xf>
    <xf numFmtId="177" fontId="5" fillId="18" borderId="35" xfId="0" applyNumberFormat="1" applyFont="1" applyFill="1" applyBorder="1" applyAlignment="1" applyProtection="1">
      <alignment horizontal="center" vertical="center"/>
      <protection locked="0"/>
    </xf>
    <xf numFmtId="177" fontId="5" fillId="18" borderId="36" xfId="0" applyNumberFormat="1" applyFont="1" applyFill="1" applyBorder="1" applyAlignment="1" applyProtection="1">
      <alignment horizontal="center" vertical="center"/>
      <protection locked="0"/>
    </xf>
    <xf numFmtId="0" fontId="5" fillId="15" borderId="30" xfId="0" applyFont="1" applyFill="1" applyBorder="1" applyAlignment="1">
      <alignment horizontal="left" vertical="center"/>
    </xf>
    <xf numFmtId="0" fontId="5" fillId="15" borderId="31" xfId="0" applyFont="1" applyFill="1" applyBorder="1" applyAlignment="1">
      <alignment horizontal="left" vertical="center"/>
    </xf>
    <xf numFmtId="0" fontId="5" fillId="0" borderId="5" xfId="0" applyFont="1" applyBorder="1" applyAlignment="1">
      <alignment horizontal="center" vertical="center"/>
    </xf>
    <xf numFmtId="0" fontId="18" fillId="15" borderId="5" xfId="0" applyFont="1" applyFill="1" applyBorder="1" applyAlignment="1">
      <alignment horizontal="center" vertical="center"/>
    </xf>
    <xf numFmtId="0" fontId="18" fillId="15" borderId="19" xfId="0" applyFont="1" applyFill="1" applyBorder="1" applyAlignment="1">
      <alignment horizontal="center" vertical="center"/>
    </xf>
    <xf numFmtId="49" fontId="5" fillId="18" borderId="2" xfId="0" applyNumberFormat="1" applyFont="1" applyFill="1" applyBorder="1" applyAlignment="1" applyProtection="1">
      <alignment horizontal="center" vertical="center" shrinkToFit="1"/>
      <protection locked="0"/>
    </xf>
    <xf numFmtId="49" fontId="5" fillId="18" borderId="35" xfId="0" applyNumberFormat="1" applyFont="1" applyFill="1" applyBorder="1" applyAlignment="1" applyProtection="1">
      <alignment horizontal="center" vertical="center" shrinkToFit="1"/>
      <protection locked="0"/>
    </xf>
    <xf numFmtId="49" fontId="5" fillId="18" borderId="36" xfId="0" applyNumberFormat="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180" fontId="5" fillId="0" borderId="24" xfId="0" applyNumberFormat="1" applyFont="1" applyBorder="1" applyAlignment="1" applyProtection="1">
      <alignment horizontal="center" vertical="center"/>
      <protection locked="0"/>
    </xf>
    <xf numFmtId="180" fontId="5" fillId="0" borderId="23" xfId="0" applyNumberFormat="1" applyFont="1" applyBorder="1" applyAlignment="1" applyProtection="1">
      <alignment horizontal="center" vertical="center"/>
      <protection locked="0"/>
    </xf>
    <xf numFmtId="0" fontId="5" fillId="15" borderId="18" xfId="0" applyFont="1" applyFill="1" applyBorder="1" applyAlignment="1">
      <alignment horizontal="left" vertical="center"/>
    </xf>
    <xf numFmtId="0" fontId="5" fillId="15" borderId="19" xfId="0" applyFont="1" applyFill="1" applyBorder="1" applyAlignment="1">
      <alignment horizontal="left" vertical="center"/>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5" fillId="15" borderId="10" xfId="0" applyFont="1" applyFill="1" applyBorder="1" applyAlignment="1">
      <alignment horizontal="left" vertical="center"/>
    </xf>
    <xf numFmtId="0" fontId="5" fillId="15" borderId="5" xfId="0" applyFont="1" applyFill="1" applyBorder="1" applyAlignment="1">
      <alignment horizontal="left" vertical="center"/>
    </xf>
    <xf numFmtId="0" fontId="50" fillId="15" borderId="5" xfId="1" applyFont="1" applyFill="1" applyBorder="1" applyAlignment="1" applyProtection="1">
      <alignment horizontal="center" vertical="center"/>
    </xf>
    <xf numFmtId="0" fontId="50" fillId="15" borderId="19" xfId="1" applyFont="1" applyFill="1" applyBorder="1" applyAlignment="1" applyProtection="1">
      <alignment horizontal="center" vertical="center"/>
    </xf>
    <xf numFmtId="0" fontId="5" fillId="15" borderId="11" xfId="0" applyFont="1" applyFill="1" applyBorder="1" applyAlignment="1">
      <alignment horizontal="left" vertical="center"/>
    </xf>
    <xf numFmtId="0" fontId="5" fillId="15" borderId="8" xfId="0" applyFont="1" applyFill="1" applyBorder="1" applyAlignment="1">
      <alignment horizontal="left" vertical="center"/>
    </xf>
    <xf numFmtId="0" fontId="7" fillId="0" borderId="7" xfId="1" applyFill="1" applyBorder="1" applyAlignment="1" applyProtection="1">
      <alignment horizontal="left" vertical="center"/>
      <protection locked="0"/>
    </xf>
    <xf numFmtId="0" fontId="83" fillId="0" borderId="8" xfId="1" applyFont="1" applyFill="1" applyBorder="1" applyAlignment="1" applyProtection="1">
      <alignment horizontal="left" vertical="center"/>
      <protection locked="0"/>
    </xf>
    <xf numFmtId="0" fontId="83" fillId="0" borderId="9" xfId="1" applyFont="1" applyFill="1" applyBorder="1" applyAlignment="1" applyProtection="1">
      <alignment horizontal="left" vertical="center"/>
      <protection locked="0"/>
    </xf>
    <xf numFmtId="49" fontId="5" fillId="0" borderId="0" xfId="0" applyNumberFormat="1" applyFont="1" applyAlignment="1">
      <alignment horizontal="center" vertical="center" shrinkToFit="1"/>
    </xf>
    <xf numFmtId="0" fontId="7" fillId="0" borderId="0" xfId="1" applyFill="1" applyBorder="1" applyAlignment="1" applyProtection="1">
      <alignment horizontal="center" vertical="center"/>
    </xf>
    <xf numFmtId="49" fontId="5" fillId="18" borderId="33" xfId="0" applyNumberFormat="1" applyFont="1" applyFill="1" applyBorder="1" applyAlignment="1" applyProtection="1">
      <alignment horizontal="center" vertical="center" shrinkToFit="1"/>
      <protection locked="0"/>
    </xf>
    <xf numFmtId="49" fontId="5" fillId="18" borderId="31" xfId="0" applyNumberFormat="1" applyFont="1" applyFill="1" applyBorder="1" applyAlignment="1" applyProtection="1">
      <alignment horizontal="center" vertical="center" shrinkToFit="1"/>
      <protection locked="0"/>
    </xf>
    <xf numFmtId="49" fontId="5" fillId="18" borderId="32" xfId="0" applyNumberFormat="1" applyFont="1" applyFill="1" applyBorder="1" applyAlignment="1" applyProtection="1">
      <alignment horizontal="center" vertical="center" shrinkToFit="1"/>
      <protection locked="0"/>
    </xf>
    <xf numFmtId="0" fontId="15" fillId="15" borderId="5" xfId="0" applyFont="1" applyFill="1" applyBorder="1" applyAlignment="1">
      <alignment horizontal="center" vertical="center"/>
    </xf>
    <xf numFmtId="0" fontId="15" fillId="15" borderId="19" xfId="0" applyFont="1" applyFill="1" applyBorder="1" applyAlignment="1">
      <alignment horizontal="center" vertical="center"/>
    </xf>
    <xf numFmtId="0" fontId="81" fillId="0" borderId="40" xfId="0" applyFont="1" applyBorder="1" applyAlignment="1">
      <alignment horizontal="left" vertical="center"/>
    </xf>
    <xf numFmtId="0" fontId="5" fillId="0" borderId="3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03" fillId="0" borderId="0" xfId="0" applyFont="1" applyAlignment="1">
      <alignment horizontal="center" vertical="center"/>
    </xf>
    <xf numFmtId="0" fontId="74" fillId="0" borderId="0" xfId="0" applyFont="1" applyAlignment="1">
      <alignment horizontal="left" vertical="center"/>
    </xf>
    <xf numFmtId="0" fontId="95" fillId="15" borderId="0" xfId="1" applyFont="1" applyFill="1" applyBorder="1" applyAlignment="1" applyProtection="1">
      <alignment horizontal="left" vertical="center"/>
    </xf>
    <xf numFmtId="0" fontId="97" fillId="15" borderId="0" xfId="1" applyFont="1" applyFill="1" applyBorder="1" applyAlignment="1" applyProtection="1">
      <alignment horizontal="left" vertical="center"/>
    </xf>
    <xf numFmtId="0" fontId="19" fillId="0" borderId="2" xfId="0" applyFont="1" applyBorder="1" applyAlignment="1" applyProtection="1">
      <alignment horizontal="left" vertical="center" shrinkToFit="1"/>
      <protection locked="0"/>
    </xf>
    <xf numFmtId="0" fontId="19" fillId="0" borderId="35" xfId="0" applyFont="1" applyBorder="1" applyAlignment="1" applyProtection="1">
      <alignment horizontal="left" vertical="center" shrinkToFit="1"/>
      <protection locked="0"/>
    </xf>
    <xf numFmtId="0" fontId="19" fillId="0" borderId="36" xfId="0" applyFont="1" applyBorder="1" applyAlignment="1" applyProtection="1">
      <alignment horizontal="left" vertical="center" shrinkToFit="1"/>
      <protection locked="0"/>
    </xf>
    <xf numFmtId="0" fontId="5" fillId="15" borderId="34"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9" fontId="19" fillId="0" borderId="33" xfId="0" applyNumberFormat="1" applyFont="1" applyBorder="1" applyAlignment="1" applyProtection="1">
      <alignment horizontal="left" vertical="center" shrinkToFit="1"/>
      <protection locked="0"/>
    </xf>
    <xf numFmtId="49" fontId="19" fillId="0" borderId="31" xfId="0" applyNumberFormat="1" applyFont="1" applyBorder="1" applyAlignment="1" applyProtection="1">
      <alignment horizontal="left" vertical="center" shrinkToFit="1"/>
      <protection locked="0"/>
    </xf>
    <xf numFmtId="49" fontId="19" fillId="0" borderId="32" xfId="0" applyNumberFormat="1" applyFont="1" applyBorder="1" applyAlignment="1" applyProtection="1">
      <alignment horizontal="left" vertical="center" shrinkToFit="1"/>
      <protection locked="0"/>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18" fillId="15" borderId="8" xfId="0" applyFont="1" applyFill="1" applyBorder="1" applyAlignment="1">
      <alignment horizontal="center" vertical="center"/>
    </xf>
    <xf numFmtId="0" fontId="15" fillId="15" borderId="8" xfId="0" applyFont="1" applyFill="1" applyBorder="1" applyAlignment="1">
      <alignment horizontal="center" vertical="center"/>
    </xf>
    <xf numFmtId="0" fontId="81" fillId="0" borderId="8" xfId="0" applyFont="1" applyBorder="1" applyAlignment="1">
      <alignment horizontal="left" vertical="center"/>
    </xf>
    <xf numFmtId="0" fontId="105" fillId="18" borderId="0" xfId="1" applyFont="1" applyFill="1" applyBorder="1" applyAlignment="1" applyProtection="1">
      <alignment horizontal="center" vertical="center"/>
    </xf>
    <xf numFmtId="0" fontId="106" fillId="18" borderId="0" xfId="1" applyFont="1" applyFill="1" applyBorder="1" applyAlignment="1" applyProtection="1">
      <alignment horizontal="center" vertical="center"/>
    </xf>
    <xf numFmtId="49" fontId="19" fillId="0" borderId="2" xfId="0" applyNumberFormat="1" applyFont="1" applyBorder="1" applyAlignment="1" applyProtection="1">
      <alignment horizontal="left" vertical="center" wrapText="1" shrinkToFit="1"/>
      <protection locked="0"/>
    </xf>
    <xf numFmtId="0" fontId="52" fillId="15" borderId="5" xfId="0" applyFont="1" applyFill="1" applyBorder="1" applyAlignment="1">
      <alignment horizontal="left" vertical="top"/>
    </xf>
    <xf numFmtId="0" fontId="52" fillId="15" borderId="0" xfId="0" applyFont="1" applyFill="1" applyAlignment="1">
      <alignment horizontal="left" vertical="top"/>
    </xf>
    <xf numFmtId="0" fontId="5" fillId="18" borderId="0" xfId="0" applyFont="1" applyFill="1" applyAlignment="1">
      <alignment horizontal="right" vertical="center" shrinkToFit="1"/>
    </xf>
    <xf numFmtId="0" fontId="5" fillId="18" borderId="0" xfId="0" applyFont="1" applyFill="1" applyAlignment="1">
      <alignment horizontal="left" vertical="center"/>
    </xf>
    <xf numFmtId="0" fontId="27" fillId="18" borderId="39" xfId="1" applyFont="1" applyFill="1" applyBorder="1" applyAlignment="1" applyProtection="1">
      <alignment horizontal="center" vertical="center"/>
    </xf>
    <xf numFmtId="0" fontId="27" fillId="18" borderId="40" xfId="1" applyFont="1" applyFill="1" applyBorder="1" applyAlignment="1" applyProtection="1">
      <alignment horizontal="center" vertical="center"/>
    </xf>
    <xf numFmtId="0" fontId="27" fillId="18" borderId="41" xfId="1" applyFont="1" applyFill="1" applyBorder="1" applyAlignment="1" applyProtection="1">
      <alignment horizontal="center" vertical="center"/>
    </xf>
    <xf numFmtId="0" fontId="5" fillId="15" borderId="18" xfId="0" applyFont="1" applyFill="1" applyBorder="1" applyAlignment="1">
      <alignment horizontal="left" vertical="center" wrapText="1"/>
    </xf>
    <xf numFmtId="177" fontId="19" fillId="0" borderId="2" xfId="0" applyNumberFormat="1" applyFont="1" applyBorder="1" applyAlignment="1" applyProtection="1">
      <alignment horizontal="left" vertical="center"/>
      <protection locked="0"/>
    </xf>
    <xf numFmtId="177" fontId="19" fillId="0" borderId="35" xfId="0" applyNumberFormat="1" applyFont="1" applyBorder="1" applyAlignment="1" applyProtection="1">
      <alignment horizontal="left" vertical="center"/>
      <protection locked="0"/>
    </xf>
    <xf numFmtId="177" fontId="19" fillId="0" borderId="36" xfId="0" applyNumberFormat="1" applyFont="1" applyBorder="1" applyAlignment="1" applyProtection="1">
      <alignment horizontal="left" vertical="center"/>
      <protection locked="0"/>
    </xf>
    <xf numFmtId="0" fontId="101" fillId="29" borderId="15" xfId="1" applyFont="1" applyFill="1" applyBorder="1" applyAlignment="1" applyProtection="1">
      <alignment horizontal="center" vertical="center"/>
    </xf>
    <xf numFmtId="0" fontId="101" fillId="29" borderId="16" xfId="1" applyFont="1" applyFill="1" applyBorder="1" applyAlignment="1" applyProtection="1">
      <alignment horizontal="center" vertical="center"/>
    </xf>
    <xf numFmtId="0" fontId="101" fillId="29" borderId="17" xfId="1" applyFont="1" applyFill="1" applyBorder="1" applyAlignment="1" applyProtection="1">
      <alignment horizontal="center" vertical="center"/>
    </xf>
    <xf numFmtId="0" fontId="101" fillId="29" borderId="15" xfId="1" applyFont="1" applyFill="1" applyBorder="1" applyAlignment="1" applyProtection="1">
      <alignment horizontal="center" vertical="center" textRotation="255"/>
    </xf>
    <xf numFmtId="0" fontId="101" fillId="29" borderId="16" xfId="1" applyFont="1" applyFill="1" applyBorder="1" applyAlignment="1" applyProtection="1">
      <alignment horizontal="center" vertical="center" textRotation="255"/>
    </xf>
    <xf numFmtId="0" fontId="101" fillId="29" borderId="17" xfId="1" applyFont="1" applyFill="1" applyBorder="1" applyAlignment="1" applyProtection="1">
      <alignment horizontal="center" vertical="center" textRotation="255"/>
    </xf>
    <xf numFmtId="0" fontId="5" fillId="29" borderId="80" xfId="0" applyFont="1" applyFill="1" applyBorder="1" applyAlignment="1">
      <alignment horizontal="center" vertical="center" textRotation="255"/>
    </xf>
    <xf numFmtId="0" fontId="5" fillId="29" borderId="81" xfId="0" applyFont="1" applyFill="1" applyBorder="1" applyAlignment="1">
      <alignment horizontal="center" vertical="center" textRotation="255"/>
    </xf>
    <xf numFmtId="0" fontId="5" fillId="29" borderId="82" xfId="0" applyFont="1" applyFill="1" applyBorder="1" applyAlignment="1">
      <alignment horizontal="center" vertical="center" textRotation="255"/>
    </xf>
    <xf numFmtId="0" fontId="29" fillId="9" borderId="15" xfId="0" applyFont="1" applyFill="1" applyBorder="1" applyAlignment="1">
      <alignment horizontal="center" vertical="center"/>
    </xf>
    <xf numFmtId="0" fontId="29" fillId="9" borderId="85" xfId="0" applyFont="1" applyFill="1" applyBorder="1" applyAlignment="1">
      <alignment horizontal="center" vertical="center"/>
    </xf>
    <xf numFmtId="49" fontId="71" fillId="22" borderId="2" xfId="0" applyNumberFormat="1" applyFont="1" applyFill="1" applyBorder="1" applyAlignment="1">
      <alignment horizontal="center" vertical="center" wrapText="1" shrinkToFit="1"/>
    </xf>
    <xf numFmtId="49" fontId="71" fillId="22" borderId="35" xfId="0" applyNumberFormat="1" applyFont="1" applyFill="1" applyBorder="1" applyAlignment="1">
      <alignment horizontal="center" vertical="center" shrinkToFit="1"/>
    </xf>
    <xf numFmtId="49" fontId="71" fillId="22" borderId="3" xfId="0" applyNumberFormat="1" applyFont="1" applyFill="1" applyBorder="1" applyAlignment="1">
      <alignment horizontal="center" vertical="center" shrinkToFit="1"/>
    </xf>
    <xf numFmtId="49" fontId="71" fillId="22" borderId="2" xfId="0" applyNumberFormat="1" applyFont="1" applyFill="1" applyBorder="1" applyAlignment="1">
      <alignment horizontal="center" vertical="center" shrinkToFit="1"/>
    </xf>
    <xf numFmtId="49" fontId="71" fillId="22" borderId="76" xfId="0" applyNumberFormat="1" applyFont="1" applyFill="1" applyBorder="1" applyAlignment="1">
      <alignment horizontal="center" vertical="center" wrapText="1" shrinkToFit="1"/>
    </xf>
    <xf numFmtId="49" fontId="71" fillId="22" borderId="77" xfId="0" applyNumberFormat="1" applyFont="1" applyFill="1" applyBorder="1" applyAlignment="1">
      <alignment horizontal="center" vertical="center" wrapText="1" shrinkToFit="1"/>
    </xf>
    <xf numFmtId="49" fontId="71" fillId="22" borderId="3" xfId="0" applyNumberFormat="1" applyFont="1" applyFill="1" applyBorder="1" applyAlignment="1">
      <alignment horizontal="center" vertical="center" wrapText="1" shrinkToFit="1"/>
    </xf>
    <xf numFmtId="0" fontId="71" fillId="28" borderId="2" xfId="0" applyFont="1" applyFill="1" applyBorder="1" applyAlignment="1">
      <alignment horizontal="center" vertical="center"/>
    </xf>
    <xf numFmtId="0" fontId="71" fillId="28" borderId="35" xfId="0" applyFont="1" applyFill="1" applyBorder="1" applyAlignment="1">
      <alignment horizontal="center" vertical="center"/>
    </xf>
    <xf numFmtId="0" fontId="71" fillId="28" borderId="3" xfId="0" applyFont="1" applyFill="1" applyBorder="1" applyAlignment="1">
      <alignment horizontal="center" vertical="center"/>
    </xf>
    <xf numFmtId="49" fontId="71" fillId="28" borderId="1" xfId="0" applyNumberFormat="1" applyFont="1" applyFill="1" applyBorder="1" applyAlignment="1">
      <alignment horizontal="center" vertical="center" shrinkToFit="1"/>
    </xf>
    <xf numFmtId="49" fontId="71" fillId="28" borderId="2" xfId="0" applyNumberFormat="1" applyFont="1" applyFill="1" applyBorder="1" applyAlignment="1">
      <alignment horizontal="center" vertical="center" wrapText="1" shrinkToFit="1"/>
    </xf>
    <xf numFmtId="49" fontId="71" fillId="28" borderId="35" xfId="0" applyNumberFormat="1" applyFont="1" applyFill="1" applyBorder="1" applyAlignment="1">
      <alignment horizontal="center" vertical="center" shrinkToFit="1"/>
    </xf>
    <xf numFmtId="49" fontId="71" fillId="28" borderId="3" xfId="0" applyNumberFormat="1" applyFont="1" applyFill="1" applyBorder="1" applyAlignment="1">
      <alignment horizontal="center" vertical="center" shrinkToFit="1"/>
    </xf>
    <xf numFmtId="49" fontId="71" fillId="22" borderId="76" xfId="0" applyNumberFormat="1" applyFont="1" applyFill="1" applyBorder="1" applyAlignment="1">
      <alignment horizontal="center" vertical="center" shrinkToFit="1"/>
    </xf>
    <xf numFmtId="49" fontId="71" fillId="22" borderId="77" xfId="0" applyNumberFormat="1" applyFont="1" applyFill="1" applyBorder="1" applyAlignment="1">
      <alignment horizontal="center" vertical="center" shrinkToFit="1"/>
    </xf>
    <xf numFmtId="49" fontId="71" fillId="20" borderId="2" xfId="0" applyNumberFormat="1" applyFont="1" applyFill="1" applyBorder="1" applyAlignment="1">
      <alignment horizontal="center" vertical="center" shrinkToFit="1"/>
    </xf>
    <xf numFmtId="49" fontId="71" fillId="20" borderId="35" xfId="0" applyNumberFormat="1" applyFont="1" applyFill="1" applyBorder="1" applyAlignment="1">
      <alignment horizontal="center" vertical="center" shrinkToFit="1"/>
    </xf>
    <xf numFmtId="49" fontId="71" fillId="20" borderId="3" xfId="0" applyNumberFormat="1" applyFont="1" applyFill="1" applyBorder="1" applyAlignment="1">
      <alignment horizontal="center" vertical="center" shrinkToFi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7" xfId="0" applyFont="1" applyFill="1" applyBorder="1" applyAlignment="1">
      <alignment horizontal="center" vertical="center"/>
    </xf>
    <xf numFmtId="0" fontId="10" fillId="9" borderId="83" xfId="0" applyFont="1" applyFill="1" applyBorder="1" applyAlignment="1">
      <alignment horizontal="center" vertical="center"/>
    </xf>
    <xf numFmtId="0" fontId="10" fillId="9" borderId="86" xfId="0" applyFont="1" applyFill="1" applyBorder="1" applyAlignment="1">
      <alignment horizontal="center" vertical="center"/>
    </xf>
    <xf numFmtId="0" fontId="10" fillId="9" borderId="84" xfId="0" applyFont="1" applyFill="1" applyBorder="1" applyAlignment="1">
      <alignment horizontal="center" vertical="center"/>
    </xf>
    <xf numFmtId="0" fontId="10" fillId="27" borderId="25" xfId="0" applyFont="1" applyFill="1" applyBorder="1" applyAlignment="1">
      <alignment horizontal="center" vertical="center" textRotation="255"/>
    </xf>
    <xf numFmtId="0" fontId="10" fillId="27" borderId="27" xfId="0" applyFont="1" applyFill="1" applyBorder="1" applyAlignment="1">
      <alignment horizontal="center" vertical="center" textRotation="255"/>
    </xf>
    <xf numFmtId="0" fontId="10" fillId="27" borderId="14" xfId="0" applyFont="1" applyFill="1" applyBorder="1" applyAlignment="1">
      <alignment horizontal="center" vertical="center" textRotation="255"/>
    </xf>
    <xf numFmtId="0" fontId="10" fillId="27" borderId="28" xfId="0" applyFont="1" applyFill="1" applyBorder="1" applyAlignment="1">
      <alignment horizontal="center" vertical="center" textRotation="255"/>
    </xf>
    <xf numFmtId="0" fontId="10" fillId="27" borderId="21" xfId="0" applyFont="1" applyFill="1" applyBorder="1" applyAlignment="1">
      <alignment horizontal="center" vertical="center" textRotation="255"/>
    </xf>
    <xf numFmtId="0" fontId="10" fillId="27" borderId="29" xfId="0" applyFont="1" applyFill="1" applyBorder="1" applyAlignment="1">
      <alignment horizontal="center" vertical="center" textRotation="255"/>
    </xf>
    <xf numFmtId="0" fontId="15" fillId="9" borderId="25" xfId="0" applyFont="1" applyFill="1" applyBorder="1" applyAlignment="1">
      <alignment horizontal="center" vertical="center"/>
    </xf>
    <xf numFmtId="0" fontId="15" fillId="9" borderId="27" xfId="0" applyFont="1" applyFill="1" applyBorder="1" applyAlignment="1">
      <alignment horizontal="center" vertical="center"/>
    </xf>
    <xf numFmtId="0" fontId="15" fillId="9" borderId="83" xfId="0" applyFont="1" applyFill="1" applyBorder="1" applyAlignment="1">
      <alignment horizontal="center" vertical="center"/>
    </xf>
    <xf numFmtId="0" fontId="15" fillId="9" borderId="84" xfId="0" applyFont="1" applyFill="1" applyBorder="1" applyAlignment="1">
      <alignment horizontal="center" vertical="center"/>
    </xf>
    <xf numFmtId="0" fontId="5" fillId="9" borderId="15" xfId="0" applyFont="1" applyFill="1" applyBorder="1" applyAlignment="1">
      <alignment horizontal="center" vertical="center" wrapText="1"/>
    </xf>
    <xf numFmtId="0" fontId="5" fillId="9" borderId="85" xfId="0" applyFont="1" applyFill="1" applyBorder="1" applyAlignment="1">
      <alignment horizontal="center" vertical="center"/>
    </xf>
    <xf numFmtId="0" fontId="71" fillId="28" borderId="21" xfId="0" applyFont="1" applyFill="1" applyBorder="1" applyAlignment="1">
      <alignment horizontal="center" vertical="center" wrapText="1"/>
    </xf>
    <xf numFmtId="0" fontId="71" fillId="28" borderId="19" xfId="0" applyFont="1" applyFill="1" applyBorder="1" applyAlignment="1">
      <alignment horizontal="center" vertical="center" wrapText="1"/>
    </xf>
    <xf numFmtId="0" fontId="71" fillId="28" borderId="29" xfId="0" applyFont="1" applyFill="1" applyBorder="1" applyAlignment="1">
      <alignment horizontal="center" vertical="center" wrapText="1"/>
    </xf>
    <xf numFmtId="0" fontId="71" fillId="28" borderId="76" xfId="0" applyFont="1" applyFill="1" applyBorder="1" applyAlignment="1">
      <alignment horizontal="center" vertical="center" wrapText="1"/>
    </xf>
    <xf numFmtId="0" fontId="71" fillId="28" borderId="77" xfId="0" applyFont="1" applyFill="1" applyBorder="1" applyAlignment="1">
      <alignment horizontal="center" vertical="center" wrapText="1"/>
    </xf>
    <xf numFmtId="0" fontId="71" fillId="28" borderId="3" xfId="0" applyFont="1" applyFill="1" applyBorder="1" applyAlignment="1">
      <alignment horizontal="center" vertical="center" wrapText="1"/>
    </xf>
    <xf numFmtId="0" fontId="10" fillId="27" borderId="15" xfId="0" applyFont="1" applyFill="1" applyBorder="1" applyAlignment="1">
      <alignment horizontal="center" vertical="center" textRotation="255"/>
    </xf>
    <xf numFmtId="0" fontId="10" fillId="27" borderId="16" xfId="0" applyFont="1" applyFill="1" applyBorder="1" applyAlignment="1">
      <alignment horizontal="center" vertical="center" textRotation="255"/>
    </xf>
    <xf numFmtId="0" fontId="10" fillId="27" borderId="17" xfId="0" applyFont="1" applyFill="1" applyBorder="1" applyAlignment="1">
      <alignment horizontal="center" vertical="center" textRotation="255"/>
    </xf>
    <xf numFmtId="49" fontId="71" fillId="28" borderId="2" xfId="0" applyNumberFormat="1" applyFont="1" applyFill="1" applyBorder="1" applyAlignment="1">
      <alignment horizontal="center" vertical="center" shrinkToFit="1"/>
    </xf>
    <xf numFmtId="0" fontId="10" fillId="26" borderId="15" xfId="0" applyFont="1" applyFill="1" applyBorder="1" applyAlignment="1">
      <alignment horizontal="center" vertical="center" textRotation="255"/>
    </xf>
    <xf numFmtId="0" fontId="10" fillId="26" borderId="16" xfId="0" applyFont="1" applyFill="1" applyBorder="1" applyAlignment="1">
      <alignment horizontal="center" vertical="center" textRotation="255"/>
    </xf>
    <xf numFmtId="0" fontId="10" fillId="26" borderId="17" xfId="0" applyFont="1" applyFill="1" applyBorder="1" applyAlignment="1">
      <alignment horizontal="center" vertical="center" textRotation="255"/>
    </xf>
    <xf numFmtId="0" fontId="7" fillId="0" borderId="0" xfId="1" applyAlignment="1" applyProtection="1">
      <alignment horizontal="left" vertical="center"/>
    </xf>
    <xf numFmtId="0" fontId="10" fillId="27" borderId="25" xfId="0" applyFont="1" applyFill="1" applyBorder="1" applyAlignment="1">
      <alignment horizontal="center" vertical="center"/>
    </xf>
    <xf numFmtId="0" fontId="10" fillId="27" borderId="27" xfId="0" applyFont="1" applyFill="1" applyBorder="1" applyAlignment="1">
      <alignment horizontal="center" vertical="center"/>
    </xf>
    <xf numFmtId="0" fontId="10" fillId="27" borderId="21" xfId="0" applyFont="1" applyFill="1" applyBorder="1" applyAlignment="1">
      <alignment horizontal="center" vertical="center"/>
    </xf>
    <xf numFmtId="0" fontId="10" fillId="27" borderId="29" xfId="0" applyFont="1" applyFill="1" applyBorder="1" applyAlignment="1">
      <alignment horizontal="center" vertical="center"/>
    </xf>
    <xf numFmtId="0" fontId="80" fillId="0" borderId="0" xfId="0" applyFont="1" applyAlignment="1">
      <alignment horizontal="righ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0" fillId="27" borderId="15" xfId="0" applyFont="1" applyFill="1" applyBorder="1" applyAlignment="1">
      <alignment horizontal="center" vertical="center" textRotation="255" wrapText="1"/>
    </xf>
    <xf numFmtId="0" fontId="10" fillId="27" borderId="16" xfId="0" applyFont="1" applyFill="1" applyBorder="1" applyAlignment="1">
      <alignment horizontal="center" vertical="center" textRotation="255" wrapText="1"/>
    </xf>
    <xf numFmtId="0" fontId="10" fillId="27" borderId="17" xfId="0" applyFont="1" applyFill="1" applyBorder="1" applyAlignment="1">
      <alignment horizontal="center" vertical="center" textRotation="255" wrapText="1"/>
    </xf>
    <xf numFmtId="0" fontId="10" fillId="0" borderId="19"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9"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right" vertical="center" shrinkToFit="1"/>
    </xf>
    <xf numFmtId="0" fontId="5" fillId="0" borderId="0" xfId="0" applyFont="1" applyAlignment="1">
      <alignment horizontal="left" vertical="center"/>
    </xf>
    <xf numFmtId="0" fontId="7" fillId="0" borderId="0" xfId="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49" fontId="5" fillId="0" borderId="33" xfId="0" applyNumberFormat="1" applyFont="1" applyBorder="1" applyAlignment="1" applyProtection="1">
      <alignment horizontal="center" vertical="center" shrinkToFit="1"/>
      <protection locked="0"/>
    </xf>
    <xf numFmtId="49" fontId="5" fillId="0" borderId="31"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0" fontId="5" fillId="0" borderId="34" xfId="0" applyFont="1" applyBorder="1" applyAlignment="1">
      <alignment horizontal="left" vertical="center"/>
    </xf>
    <xf numFmtId="0" fontId="5" fillId="0" borderId="35" xfId="0" applyFont="1" applyBorder="1" applyAlignment="1">
      <alignment horizontal="left" vertical="center"/>
    </xf>
    <xf numFmtId="177" fontId="5" fillId="0" borderId="2" xfId="0" applyNumberFormat="1" applyFont="1" applyBorder="1" applyAlignment="1" applyProtection="1">
      <alignment horizontal="center" vertical="center"/>
      <protection locked="0"/>
    </xf>
    <xf numFmtId="177" fontId="5" fillId="0" borderId="35" xfId="0" applyNumberFormat="1" applyFont="1" applyBorder="1" applyAlignment="1" applyProtection="1">
      <alignment horizontal="center" vertical="center"/>
      <protection locked="0"/>
    </xf>
    <xf numFmtId="177" fontId="5" fillId="0" borderId="36" xfId="0" applyNumberFormat="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6" fillId="0" borderId="0" xfId="0" applyFont="1" applyAlignment="1">
      <alignment horizontal="center" vertical="center"/>
    </xf>
    <xf numFmtId="49" fontId="5" fillId="0" borderId="2" xfId="0" applyNumberFormat="1" applyFont="1" applyBorder="1" applyAlignment="1" applyProtection="1">
      <alignment horizontal="center" vertical="center" shrinkToFit="1"/>
      <protection locked="0"/>
    </xf>
    <xf numFmtId="49" fontId="5" fillId="0" borderId="35" xfId="0" applyNumberFormat="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0" fontId="7" fillId="0" borderId="24" xfId="1" applyBorder="1" applyAlignment="1" applyProtection="1">
      <alignment horizontal="center" vertical="center" shrinkToFit="1"/>
      <protection locked="0"/>
    </xf>
    <xf numFmtId="0" fontId="7" fillId="0" borderId="23" xfId="1" applyBorder="1" applyAlignment="1" applyProtection="1">
      <alignment horizontal="center" vertical="center" shrinkToFit="1"/>
      <protection locked="0"/>
    </xf>
    <xf numFmtId="0" fontId="7" fillId="0" borderId="38" xfId="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7" fillId="0" borderId="7" xfId="1" applyBorder="1" applyAlignment="1" applyProtection="1">
      <alignment horizontal="center" vertical="center"/>
      <protection locked="0"/>
    </xf>
    <xf numFmtId="0" fontId="7" fillId="0" borderId="8" xfId="1" applyBorder="1" applyAlignment="1" applyProtection="1">
      <alignment horizontal="center" vertical="center"/>
      <protection locked="0"/>
    </xf>
    <xf numFmtId="0" fontId="7" fillId="0" borderId="9" xfId="1" applyBorder="1" applyAlignment="1" applyProtection="1">
      <alignment horizontal="center" vertical="center"/>
      <protection locked="0"/>
    </xf>
    <xf numFmtId="49" fontId="5" fillId="0" borderId="33"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18" fillId="0" borderId="5" xfId="0" applyFont="1" applyBorder="1" applyAlignment="1">
      <alignment horizontal="center" vertical="center"/>
    </xf>
    <xf numFmtId="0" fontId="18" fillId="0" borderId="19" xfId="0" applyFont="1" applyBorder="1" applyAlignment="1">
      <alignment horizontal="center" vertical="center"/>
    </xf>
    <xf numFmtId="0" fontId="19" fillId="0" borderId="5" xfId="0" applyFont="1" applyBorder="1" applyAlignment="1">
      <alignment horizontal="left" vertical="center"/>
    </xf>
    <xf numFmtId="0" fontId="19" fillId="0" borderId="19" xfId="0" applyFont="1" applyBorder="1" applyAlignment="1">
      <alignment horizontal="left" vertical="center"/>
    </xf>
    <xf numFmtId="0" fontId="5" fillId="0" borderId="6"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18" fillId="0" borderId="37" xfId="0" applyFont="1" applyBorder="1" applyAlignment="1">
      <alignment horizontal="center" vertical="center"/>
    </xf>
    <xf numFmtId="0" fontId="18" fillId="0" borderId="53" xfId="0" applyFont="1" applyBorder="1" applyAlignment="1">
      <alignment horizontal="center" vertical="center"/>
    </xf>
    <xf numFmtId="49" fontId="5" fillId="0" borderId="30" xfId="0" applyNumberFormat="1" applyFont="1" applyBorder="1" applyAlignment="1">
      <alignment horizontal="center" vertical="center" shrinkToFit="1"/>
    </xf>
    <xf numFmtId="0" fontId="18" fillId="0" borderId="33" xfId="0" applyFont="1" applyBorder="1" applyAlignment="1">
      <alignment horizontal="center" vertical="center"/>
    </xf>
    <xf numFmtId="0" fontId="18" fillId="0" borderId="44" xfId="0" applyFont="1" applyBorder="1" applyAlignment="1">
      <alignment horizontal="center" vertical="center"/>
    </xf>
    <xf numFmtId="0" fontId="7" fillId="0" borderId="33" xfId="1" applyNumberFormat="1" applyBorder="1" applyAlignment="1">
      <alignment horizontal="center" vertical="center"/>
    </xf>
    <xf numFmtId="0" fontId="7" fillId="0" borderId="31" xfId="1" applyNumberFormat="1" applyBorder="1" applyAlignment="1">
      <alignment horizontal="center" vertical="center"/>
    </xf>
    <xf numFmtId="0" fontId="7" fillId="0" borderId="32" xfId="1" applyNumberFormat="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7" fillId="0" borderId="2" xfId="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9" fillId="0" borderId="26" xfId="0" applyFont="1" applyBorder="1" applyAlignment="1">
      <alignment horizontal="left" vertical="center"/>
    </xf>
    <xf numFmtId="0" fontId="19" fillId="0" borderId="49" xfId="0" applyFont="1" applyBorder="1" applyAlignment="1">
      <alignment horizontal="left" vertical="center"/>
    </xf>
    <xf numFmtId="0" fontId="19" fillId="0" borderId="20" xfId="0" applyFont="1" applyBorder="1" applyAlignment="1">
      <alignment horizontal="left" vertical="center"/>
    </xf>
    <xf numFmtId="0" fontId="5" fillId="0" borderId="12" xfId="0" applyFont="1" applyBorder="1" applyAlignment="1">
      <alignment horizontal="left"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5" fillId="0" borderId="8"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0" borderId="33"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shrinkToFit="1"/>
      <protection locked="0"/>
    </xf>
    <xf numFmtId="176" fontId="5" fillId="0" borderId="8" xfId="0" applyNumberFormat="1"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7" fillId="0" borderId="24" xfId="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shrinkToFit="1"/>
      <protection locked="0"/>
    </xf>
    <xf numFmtId="176" fontId="5" fillId="0" borderId="19"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7" fillId="0" borderId="12" xfId="1" applyBorder="1" applyAlignment="1">
      <alignment horizontal="right" vertical="center"/>
    </xf>
    <xf numFmtId="0" fontId="7" fillId="0" borderId="0" xfId="1" applyAlignment="1">
      <alignment horizontal="right" vertical="center"/>
    </xf>
    <xf numFmtId="0" fontId="5" fillId="0" borderId="7" xfId="0" applyFont="1" applyBorder="1" applyAlignment="1" applyProtection="1">
      <alignment horizontal="center" vertical="center"/>
      <protection locked="0"/>
    </xf>
    <xf numFmtId="49" fontId="19" fillId="8" borderId="10" xfId="0" applyNumberFormat="1" applyFont="1" applyFill="1" applyBorder="1" applyAlignment="1" applyProtection="1">
      <alignment horizontal="left" vertical="top" wrapText="1"/>
      <protection locked="0"/>
    </xf>
    <xf numFmtId="49" fontId="19" fillId="8" borderId="5" xfId="0" applyNumberFormat="1" applyFont="1" applyFill="1" applyBorder="1" applyAlignment="1" applyProtection="1">
      <alignment horizontal="left" vertical="top" wrapText="1"/>
      <protection locked="0"/>
    </xf>
    <xf numFmtId="49" fontId="19" fillId="8" borderId="6" xfId="0" applyNumberFormat="1" applyFont="1" applyFill="1" applyBorder="1" applyAlignment="1" applyProtection="1">
      <alignment horizontal="left" vertical="top" wrapText="1"/>
      <protection locked="0"/>
    </xf>
    <xf numFmtId="49" fontId="19" fillId="8" borderId="12" xfId="0" applyNumberFormat="1" applyFont="1" applyFill="1" applyBorder="1" applyAlignment="1" applyProtection="1">
      <alignment horizontal="left" vertical="top" wrapText="1"/>
      <protection locked="0"/>
    </xf>
    <xf numFmtId="49" fontId="19" fillId="8" borderId="0" xfId="0" applyNumberFormat="1" applyFont="1" applyFill="1" applyAlignment="1" applyProtection="1">
      <alignment horizontal="left" vertical="top" wrapText="1"/>
      <protection locked="0"/>
    </xf>
    <xf numFmtId="49" fontId="19" fillId="8" borderId="13" xfId="0" applyNumberFormat="1" applyFont="1" applyFill="1" applyBorder="1" applyAlignment="1" applyProtection="1">
      <alignment horizontal="left" vertical="top" wrapText="1"/>
      <protection locked="0"/>
    </xf>
    <xf numFmtId="49" fontId="19" fillId="8" borderId="18" xfId="0" applyNumberFormat="1" applyFont="1" applyFill="1" applyBorder="1" applyAlignment="1" applyProtection="1">
      <alignment horizontal="left" vertical="top" wrapText="1"/>
      <protection locked="0"/>
    </xf>
    <xf numFmtId="49" fontId="19" fillId="8" borderId="19" xfId="0" applyNumberFormat="1" applyFont="1" applyFill="1" applyBorder="1" applyAlignment="1" applyProtection="1">
      <alignment horizontal="left" vertical="top" wrapText="1"/>
      <protection locked="0"/>
    </xf>
    <xf numFmtId="49" fontId="19" fillId="8" borderId="20" xfId="0" applyNumberFormat="1" applyFont="1" applyFill="1" applyBorder="1" applyAlignment="1" applyProtection="1">
      <alignment horizontal="left" vertical="top" wrapText="1"/>
      <protection locked="0"/>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29" xfId="0" applyFont="1" applyBorder="1" applyAlignment="1">
      <alignment horizontal="left" vertical="top"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38" fontId="5" fillId="0" borderId="17" xfId="2" applyFont="1" applyBorder="1" applyAlignment="1">
      <alignment horizontal="left" vertical="center"/>
    </xf>
    <xf numFmtId="38" fontId="5" fillId="0" borderId="25" xfId="2" applyFont="1" applyBorder="1" applyAlignment="1">
      <alignment horizontal="left" vertical="center" wrapText="1"/>
    </xf>
    <xf numFmtId="38" fontId="5" fillId="0" borderId="26" xfId="2" applyFont="1" applyBorder="1" applyAlignment="1">
      <alignment horizontal="left" vertical="center" wrapText="1"/>
    </xf>
    <xf numFmtId="38" fontId="5" fillId="0" borderId="27" xfId="2" applyFont="1" applyBorder="1" applyAlignment="1">
      <alignment horizontal="left" vertical="center" wrapText="1"/>
    </xf>
    <xf numFmtId="38" fontId="5" fillId="0" borderId="21" xfId="2" applyFont="1" applyBorder="1" applyAlignment="1">
      <alignment horizontal="left" vertical="center" wrapText="1"/>
    </xf>
    <xf numFmtId="38" fontId="5" fillId="0" borderId="19" xfId="2" applyFont="1" applyBorder="1" applyAlignment="1">
      <alignment horizontal="left" vertical="center" wrapText="1"/>
    </xf>
    <xf numFmtId="38" fontId="5" fillId="0" borderId="29" xfId="2" applyFont="1" applyBorder="1" applyAlignment="1">
      <alignment horizontal="left" vertical="center" wrapText="1"/>
    </xf>
    <xf numFmtId="38" fontId="5" fillId="0" borderId="35" xfId="2" applyFont="1" applyBorder="1" applyAlignment="1">
      <alignment horizontal="center" vertical="center"/>
    </xf>
    <xf numFmtId="38" fontId="5" fillId="0" borderId="3" xfId="2" applyFont="1" applyBorder="1" applyAlignment="1">
      <alignment horizontal="center" vertical="center"/>
    </xf>
    <xf numFmtId="38" fontId="5" fillId="0" borderId="1" xfId="2"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35"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10" borderId="34" xfId="0" applyNumberFormat="1" applyFont="1" applyFill="1" applyBorder="1" applyAlignment="1">
      <alignment horizontal="left" vertical="top" wrapText="1"/>
    </xf>
    <xf numFmtId="49" fontId="5" fillId="10" borderId="35" xfId="0" applyNumberFormat="1" applyFont="1" applyFill="1" applyBorder="1" applyAlignment="1">
      <alignment horizontal="left" vertical="top" wrapText="1"/>
    </xf>
    <xf numFmtId="49" fontId="5" fillId="10" borderId="36" xfId="0" applyNumberFormat="1" applyFont="1" applyFill="1" applyBorder="1" applyAlignment="1">
      <alignment horizontal="left" vertical="top" wrapText="1"/>
    </xf>
    <xf numFmtId="49" fontId="5" fillId="8" borderId="54" xfId="0" applyNumberFormat="1" applyFont="1" applyFill="1" applyBorder="1" applyAlignment="1" applyProtection="1">
      <alignment horizontal="left" vertical="top" wrapText="1"/>
      <protection locked="0"/>
    </xf>
    <xf numFmtId="49" fontId="5" fillId="8" borderId="26" xfId="0" applyNumberFormat="1" applyFont="1" applyFill="1" applyBorder="1" applyAlignment="1" applyProtection="1">
      <alignment horizontal="left" vertical="top" wrapText="1"/>
      <protection locked="0"/>
    </xf>
    <xf numFmtId="49" fontId="5" fillId="8" borderId="49" xfId="0" applyNumberFormat="1" applyFont="1" applyFill="1" applyBorder="1" applyAlignment="1" applyProtection="1">
      <alignment horizontal="left" vertical="top" wrapText="1"/>
      <protection locked="0"/>
    </xf>
    <xf numFmtId="49" fontId="5" fillId="8" borderId="12" xfId="0" applyNumberFormat="1" applyFont="1" applyFill="1" applyBorder="1" applyAlignment="1" applyProtection="1">
      <alignment horizontal="left" vertical="top" wrapText="1"/>
      <protection locked="0"/>
    </xf>
    <xf numFmtId="49" fontId="5" fillId="8" borderId="0" xfId="0" applyNumberFormat="1" applyFont="1" applyFill="1" applyAlignment="1" applyProtection="1">
      <alignment horizontal="left" vertical="top" wrapText="1"/>
      <protection locked="0"/>
    </xf>
    <xf numFmtId="49" fontId="5" fillId="8" borderId="13" xfId="0" applyNumberFormat="1" applyFont="1" applyFill="1" applyBorder="1" applyAlignment="1" applyProtection="1">
      <alignment horizontal="left" vertical="top" wrapText="1"/>
      <protection locked="0"/>
    </xf>
    <xf numFmtId="49" fontId="5" fillId="8" borderId="11" xfId="0" applyNumberFormat="1" applyFont="1" applyFill="1" applyBorder="1" applyAlignment="1" applyProtection="1">
      <alignment horizontal="left" vertical="top" wrapText="1"/>
      <protection locked="0"/>
    </xf>
    <xf numFmtId="49" fontId="5" fillId="8" borderId="8" xfId="0" applyNumberFormat="1" applyFont="1" applyFill="1" applyBorder="1" applyAlignment="1" applyProtection="1">
      <alignment horizontal="left" vertical="top" wrapText="1"/>
      <protection locked="0"/>
    </xf>
    <xf numFmtId="49" fontId="5" fillId="8" borderId="9" xfId="0" applyNumberFormat="1" applyFont="1" applyFill="1" applyBorder="1" applyAlignment="1" applyProtection="1">
      <alignment horizontal="left" vertical="top" wrapText="1"/>
      <protection locked="0"/>
    </xf>
    <xf numFmtId="0" fontId="5" fillId="0" borderId="48" xfId="0" applyFont="1" applyBorder="1" applyAlignment="1">
      <alignment horizontal="center" vertical="center"/>
    </xf>
    <xf numFmtId="0" fontId="5" fillId="0" borderId="29" xfId="0" applyFont="1" applyBorder="1" applyAlignment="1">
      <alignment horizontal="center" vertical="center"/>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8" borderId="25" xfId="0" applyFont="1" applyFill="1" applyBorder="1" applyAlignment="1">
      <alignment horizontal="left" vertical="center"/>
    </xf>
    <xf numFmtId="0" fontId="5" fillId="8" borderId="26" xfId="0" applyFont="1" applyFill="1" applyBorder="1" applyAlignment="1">
      <alignment horizontal="left" vertical="center"/>
    </xf>
    <xf numFmtId="0" fontId="5" fillId="8" borderId="27" xfId="0" applyFont="1" applyFill="1" applyBorder="1" applyAlignment="1">
      <alignment horizontal="left" vertical="center"/>
    </xf>
    <xf numFmtId="0" fontId="5" fillId="8" borderId="2" xfId="0" applyFont="1" applyFill="1" applyBorder="1" applyAlignment="1">
      <alignment horizontal="left" vertical="center"/>
    </xf>
    <xf numFmtId="0" fontId="5" fillId="8" borderId="35" xfId="0" applyFont="1" applyFill="1" applyBorder="1" applyAlignment="1">
      <alignment horizontal="left" vertical="center"/>
    </xf>
    <xf numFmtId="0" fontId="5" fillId="8" borderId="3" xfId="0" applyFont="1" applyFill="1" applyBorder="1" applyAlignment="1">
      <alignment horizontal="left" vertical="center"/>
    </xf>
    <xf numFmtId="0" fontId="18" fillId="8" borderId="21" xfId="0" applyFont="1" applyFill="1" applyBorder="1" applyAlignment="1">
      <alignment horizontal="right" vertical="center"/>
    </xf>
    <xf numFmtId="0" fontId="18" fillId="8" borderId="19" xfId="0" applyFont="1" applyFill="1" applyBorder="1" applyAlignment="1">
      <alignment horizontal="right" vertical="center"/>
    </xf>
    <xf numFmtId="0" fontId="18" fillId="8" borderId="29" xfId="0" applyFont="1" applyFill="1" applyBorder="1" applyAlignment="1">
      <alignment horizontal="right" vertical="center"/>
    </xf>
    <xf numFmtId="0" fontId="5" fillId="0" borderId="4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22" fillId="0" borderId="26" xfId="0" applyFont="1" applyBorder="1" applyAlignment="1">
      <alignment horizontal="center" vertical="center"/>
    </xf>
    <xf numFmtId="0" fontId="22" fillId="0" borderId="0" xfId="0" applyFont="1" applyAlignment="1">
      <alignment horizontal="center" vertical="center"/>
    </xf>
    <xf numFmtId="0" fontId="5" fillId="8" borderId="21" xfId="0" applyFont="1" applyFill="1" applyBorder="1" applyAlignment="1">
      <alignment horizontal="left" vertical="center"/>
    </xf>
    <xf numFmtId="0" fontId="5" fillId="8" borderId="19" xfId="0" applyFont="1" applyFill="1" applyBorder="1" applyAlignment="1">
      <alignment horizontal="left"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9" xfId="0" applyFont="1" applyFill="1" applyBorder="1" applyAlignment="1">
      <alignment horizontal="center" vertical="center"/>
    </xf>
    <xf numFmtId="49" fontId="5"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178" fontId="5" fillId="0" borderId="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10" borderId="45" xfId="0" applyFont="1" applyFill="1" applyBorder="1" applyAlignment="1">
      <alignment horizontal="center" vertical="center"/>
    </xf>
    <xf numFmtId="0" fontId="5" fillId="10" borderId="46"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51" xfId="0" applyFont="1" applyFill="1" applyBorder="1" applyAlignment="1">
      <alignment horizontal="center" vertical="center"/>
    </xf>
    <xf numFmtId="0" fontId="29" fillId="10" borderId="1" xfId="0" applyFont="1" applyFill="1" applyBorder="1" applyAlignment="1">
      <alignment horizontal="center" vertical="center" shrinkToFit="1"/>
    </xf>
    <xf numFmtId="0" fontId="29" fillId="10" borderId="65" xfId="0" applyFont="1" applyFill="1" applyBorder="1" applyAlignment="1">
      <alignment horizontal="center" vertical="center" shrinkToFit="1"/>
    </xf>
    <xf numFmtId="0" fontId="29" fillId="10" borderId="51" xfId="0" applyFont="1" applyFill="1" applyBorder="1" applyAlignment="1">
      <alignment horizontal="center" vertical="center" shrinkToFit="1"/>
    </xf>
    <xf numFmtId="0" fontId="29" fillId="10" borderId="52" xfId="0" applyFont="1" applyFill="1" applyBorder="1" applyAlignment="1">
      <alignment horizontal="center" vertical="center" shrinkToFit="1"/>
    </xf>
    <xf numFmtId="0" fontId="5" fillId="10" borderId="1" xfId="0" applyFont="1" applyFill="1" applyBorder="1" applyAlignment="1">
      <alignment horizontal="center" vertical="center"/>
    </xf>
    <xf numFmtId="0" fontId="5" fillId="10" borderId="65" xfId="0" applyFont="1" applyFill="1" applyBorder="1" applyAlignment="1">
      <alignment horizontal="center" vertical="center"/>
    </xf>
    <xf numFmtId="0" fontId="28" fillId="10" borderId="42" xfId="0" applyFont="1" applyFill="1" applyBorder="1" applyAlignment="1">
      <alignment horizontal="center" vertical="center"/>
    </xf>
    <xf numFmtId="0" fontId="28" fillId="10" borderId="50" xfId="0" applyFont="1" applyFill="1" applyBorder="1" applyAlignment="1">
      <alignment horizontal="center" vertical="center"/>
    </xf>
    <xf numFmtId="0" fontId="28" fillId="10" borderId="33" xfId="0" applyFont="1" applyFill="1" applyBorder="1" applyAlignment="1">
      <alignment horizontal="center" vertical="center"/>
    </xf>
    <xf numFmtId="0" fontId="28" fillId="10" borderId="31" xfId="0" applyFont="1" applyFill="1" applyBorder="1" applyAlignment="1">
      <alignment horizontal="center" vertical="center"/>
    </xf>
    <xf numFmtId="0" fontId="28" fillId="10" borderId="44"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3" xfId="0" applyFont="1" applyFill="1" applyBorder="1" applyAlignment="1">
      <alignment horizontal="center" vertical="center"/>
    </xf>
    <xf numFmtId="0" fontId="82" fillId="0" borderId="0" xfId="1" applyFont="1" applyAlignment="1" applyProtection="1">
      <alignment horizontal="center" vertical="center" wrapText="1"/>
      <protection hidden="1"/>
    </xf>
    <xf numFmtId="0" fontId="82" fillId="0" borderId="0" xfId="1" applyFont="1" applyAlignment="1" applyProtection="1">
      <alignment horizontal="center" vertic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35" xfId="0" applyFont="1" applyBorder="1" applyAlignment="1" applyProtection="1">
      <alignment horizontal="left" vertical="center" shrinkToFit="1"/>
      <protection hidden="1"/>
    </xf>
    <xf numFmtId="0" fontId="5" fillId="0" borderId="3"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84" fillId="13" borderId="25" xfId="0" applyFont="1" applyFill="1" applyBorder="1" applyAlignment="1" applyProtection="1">
      <alignment horizontal="center" vertical="center" textRotation="255"/>
      <protection hidden="1"/>
    </xf>
    <xf numFmtId="0" fontId="84" fillId="13" borderId="14" xfId="0" applyFont="1" applyFill="1" applyBorder="1" applyAlignment="1" applyProtection="1">
      <alignment horizontal="center" vertical="center" textRotation="255"/>
      <protection hidden="1"/>
    </xf>
    <xf numFmtId="0" fontId="6" fillId="0" borderId="21"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shrinkToFit="1"/>
      <protection hidden="1"/>
    </xf>
    <xf numFmtId="0" fontId="6" fillId="0" borderId="29"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5" fillId="0" borderId="14" xfId="0" applyFont="1" applyBorder="1" applyAlignment="1" applyProtection="1">
      <alignment horizontal="left" vertical="top" wrapText="1" shrinkToFit="1"/>
      <protection hidden="1"/>
    </xf>
    <xf numFmtId="0" fontId="5" fillId="0" borderId="0" xfId="0" applyFont="1" applyAlignment="1" applyProtection="1">
      <alignment horizontal="left" vertical="top" wrapText="1" shrinkToFit="1"/>
      <protection hidden="1"/>
    </xf>
    <xf numFmtId="0" fontId="5" fillId="0" borderId="28" xfId="0" applyFont="1" applyBorder="1" applyAlignment="1" applyProtection="1">
      <alignment horizontal="left" vertical="top" wrapText="1" shrinkToFit="1"/>
      <protection hidden="1"/>
    </xf>
    <xf numFmtId="0" fontId="5" fillId="0" borderId="21" xfId="0" applyFont="1" applyBorder="1" applyAlignment="1" applyProtection="1">
      <alignment horizontal="left" vertical="top" wrapText="1" shrinkToFit="1"/>
      <protection hidden="1"/>
    </xf>
    <xf numFmtId="0" fontId="5" fillId="0" borderId="19" xfId="0" applyFont="1" applyBorder="1" applyAlignment="1" applyProtection="1">
      <alignment horizontal="left" vertical="top" wrapText="1" shrinkToFit="1"/>
      <protection hidden="1"/>
    </xf>
    <xf numFmtId="0" fontId="5" fillId="0" borderId="29" xfId="0" applyFont="1" applyBorder="1" applyAlignment="1" applyProtection="1">
      <alignment horizontal="left" vertical="top" wrapText="1" shrinkToFit="1"/>
      <protection hidden="1"/>
    </xf>
    <xf numFmtId="0" fontId="86" fillId="0" borderId="14" xfId="0" applyFont="1" applyBorder="1" applyAlignment="1" applyProtection="1">
      <alignment horizontal="center" vertical="center" wrapText="1"/>
      <protection hidden="1"/>
    </xf>
    <xf numFmtId="0" fontId="86" fillId="0" borderId="28"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0" fillId="0" borderId="28" xfId="0" applyFont="1" applyBorder="1" applyAlignment="1" applyProtection="1">
      <alignment horizontal="center" vertical="center" shrinkToFit="1"/>
      <protection hidden="1"/>
    </xf>
    <xf numFmtId="0" fontId="30" fillId="0" borderId="21" xfId="0" applyFont="1" applyBorder="1" applyAlignment="1" applyProtection="1">
      <alignment horizontal="center" vertical="center" shrinkToFit="1"/>
      <protection hidden="1"/>
    </xf>
    <xf numFmtId="0" fontId="30" fillId="0" borderId="19" xfId="0" applyFont="1" applyBorder="1" applyAlignment="1" applyProtection="1">
      <alignment horizontal="center" vertical="center" shrinkToFit="1"/>
      <protection hidden="1"/>
    </xf>
    <xf numFmtId="0" fontId="30" fillId="0" borderId="29" xfId="0" applyFont="1" applyBorder="1" applyAlignment="1" applyProtection="1">
      <alignment horizontal="center" vertical="center" shrinkToFit="1"/>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vertical="center" shrinkToFit="1"/>
      <protection hidden="1"/>
    </xf>
    <xf numFmtId="0" fontId="15" fillId="0" borderId="0" xfId="0" applyFont="1" applyAlignment="1" applyProtection="1">
      <alignment horizontal="left" vertical="center" shrinkToFit="1"/>
      <protection hidden="1"/>
    </xf>
    <xf numFmtId="0" fontId="14" fillId="0" borderId="1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28"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38" fontId="29" fillId="0" borderId="14" xfId="2" applyFont="1" applyBorder="1" applyAlignment="1" applyProtection="1">
      <alignment horizontal="center" vertical="center"/>
      <protection hidden="1"/>
    </xf>
    <xf numFmtId="38" fontId="29" fillId="0" borderId="0" xfId="2" applyFont="1" applyBorder="1" applyAlignment="1" applyProtection="1">
      <alignment horizontal="center" vertical="center"/>
      <protection hidden="1"/>
    </xf>
    <xf numFmtId="38" fontId="29" fillId="0" borderId="28" xfId="2" applyFont="1" applyBorder="1" applyAlignment="1" applyProtection="1">
      <alignment horizontal="center" vertical="center"/>
      <protection hidden="1"/>
    </xf>
    <xf numFmtId="38" fontId="29" fillId="0" borderId="21" xfId="2" applyFont="1" applyBorder="1" applyAlignment="1" applyProtection="1">
      <alignment horizontal="center" vertical="center"/>
      <protection hidden="1"/>
    </xf>
    <xf numFmtId="38" fontId="29" fillId="0" borderId="19" xfId="2" applyFont="1" applyBorder="1" applyAlignment="1" applyProtection="1">
      <alignment horizontal="center" vertical="center"/>
      <protection hidden="1"/>
    </xf>
    <xf numFmtId="38" fontId="29" fillId="0" borderId="29" xfId="2" applyFont="1" applyBorder="1" applyAlignment="1" applyProtection="1">
      <alignment horizontal="center" vertical="center"/>
      <protection hidden="1"/>
    </xf>
    <xf numFmtId="49" fontId="14" fillId="0" borderId="25" xfId="0" applyNumberFormat="1" applyFont="1" applyBorder="1" applyAlignment="1" applyProtection="1">
      <alignment horizontal="center" vertical="center"/>
      <protection hidden="1"/>
    </xf>
    <xf numFmtId="49" fontId="14" fillId="0" borderId="26" xfId="0" applyNumberFormat="1" applyFont="1" applyBorder="1" applyAlignment="1" applyProtection="1">
      <alignment horizontal="center" vertical="center"/>
      <protection hidden="1"/>
    </xf>
    <xf numFmtId="49" fontId="14" fillId="0" borderId="27" xfId="0" applyNumberFormat="1" applyFont="1" applyBorder="1" applyAlignment="1" applyProtection="1">
      <alignment horizontal="center" vertical="center"/>
      <protection hidden="1"/>
    </xf>
    <xf numFmtId="49" fontId="14" fillId="0" borderId="21" xfId="0" applyNumberFormat="1" applyFont="1" applyBorder="1" applyAlignment="1" applyProtection="1">
      <alignment horizontal="center" vertical="center"/>
      <protection hidden="1"/>
    </xf>
    <xf numFmtId="49" fontId="14" fillId="0" borderId="19" xfId="0" applyNumberFormat="1" applyFont="1" applyBorder="1" applyAlignment="1" applyProtection="1">
      <alignment horizontal="center" vertical="center"/>
      <protection hidden="1"/>
    </xf>
    <xf numFmtId="49" fontId="14" fillId="0" borderId="29" xfId="0" applyNumberFormat="1" applyFont="1" applyBorder="1" applyAlignment="1" applyProtection="1">
      <alignment horizontal="center" vertical="center"/>
      <protection hidden="1"/>
    </xf>
    <xf numFmtId="0" fontId="87" fillId="0" borderId="25" xfId="0" applyFont="1" applyBorder="1" applyAlignment="1" applyProtection="1">
      <alignment horizontal="center" vertical="center"/>
      <protection hidden="1"/>
    </xf>
    <xf numFmtId="0" fontId="87" fillId="0" borderId="26" xfId="0" applyFont="1" applyBorder="1" applyAlignment="1" applyProtection="1">
      <alignment horizontal="center" vertical="center"/>
      <protection hidden="1"/>
    </xf>
    <xf numFmtId="0" fontId="87" fillId="0" borderId="27" xfId="0" applyFont="1" applyBorder="1" applyAlignment="1" applyProtection="1">
      <alignment horizontal="center" vertical="center"/>
      <protection hidden="1"/>
    </xf>
    <xf numFmtId="0" fontId="87" fillId="0" borderId="21" xfId="0" applyFont="1" applyBorder="1" applyAlignment="1" applyProtection="1">
      <alignment horizontal="center" vertical="center"/>
      <protection hidden="1"/>
    </xf>
    <xf numFmtId="0" fontId="87" fillId="0" borderId="19" xfId="0" applyFont="1" applyBorder="1" applyAlignment="1" applyProtection="1">
      <alignment horizontal="center" vertical="center"/>
      <protection hidden="1"/>
    </xf>
    <xf numFmtId="0" fontId="87" fillId="0" borderId="29" xfId="0" applyFont="1" applyBorder="1" applyAlignment="1" applyProtection="1">
      <alignment horizontal="center" vertical="center"/>
      <protection hidden="1"/>
    </xf>
    <xf numFmtId="0" fontId="18" fillId="0" borderId="15" xfId="0" applyFont="1" applyBorder="1" applyAlignment="1" applyProtection="1">
      <alignment horizontal="center" vertical="top" shrinkToFit="1"/>
      <protection hidden="1"/>
    </xf>
    <xf numFmtId="0" fontId="18" fillId="0" borderId="17" xfId="0" applyFont="1" applyBorder="1" applyAlignment="1" applyProtection="1">
      <alignment horizontal="center" vertical="top" shrinkToFit="1"/>
      <protection hidden="1"/>
    </xf>
    <xf numFmtId="0" fontId="28" fillId="0" borderId="0" xfId="0" applyFont="1" applyAlignment="1" applyProtection="1">
      <alignment horizontal="center" vertical="center" shrinkToFit="1"/>
      <protection hidden="1"/>
    </xf>
    <xf numFmtId="49" fontId="29" fillId="0" borderId="14" xfId="0" applyNumberFormat="1" applyFont="1" applyBorder="1" applyAlignment="1" applyProtection="1">
      <alignment horizontal="center" vertical="center" shrinkToFit="1"/>
      <protection hidden="1"/>
    </xf>
    <xf numFmtId="49" fontId="29" fillId="0" borderId="0" xfId="0" applyNumberFormat="1" applyFont="1" applyAlignment="1" applyProtection="1">
      <alignment horizontal="center" vertical="center" shrinkToFit="1"/>
      <protection hidden="1"/>
    </xf>
    <xf numFmtId="49" fontId="29" fillId="0" borderId="21" xfId="0" applyNumberFormat="1" applyFont="1" applyBorder="1" applyAlignment="1" applyProtection="1">
      <alignment horizontal="center" vertical="center" shrinkToFit="1"/>
      <protection hidden="1"/>
    </xf>
    <xf numFmtId="49" fontId="29" fillId="0" borderId="19" xfId="0" applyNumberFormat="1" applyFont="1" applyBorder="1" applyAlignment="1" applyProtection="1">
      <alignment horizontal="center" vertical="center" shrinkToFit="1"/>
      <protection hidden="1"/>
    </xf>
    <xf numFmtId="0" fontId="29" fillId="0" borderId="28" xfId="0" applyFont="1" applyBorder="1" applyAlignment="1" applyProtection="1">
      <alignment horizontal="center" vertical="center" shrinkToFit="1"/>
      <protection hidden="1"/>
    </xf>
    <xf numFmtId="0" fontId="29" fillId="0" borderId="29" xfId="0" applyFont="1" applyBorder="1" applyAlignment="1" applyProtection="1">
      <alignment horizontal="center" vertical="center" shrinkToFit="1"/>
      <protection hidden="1"/>
    </xf>
    <xf numFmtId="0" fontId="84" fillId="13" borderId="21" xfId="0" applyFont="1" applyFill="1" applyBorder="1" applyAlignment="1" applyProtection="1">
      <alignment horizontal="center" vertical="center" textRotation="255"/>
      <protection hidden="1"/>
    </xf>
    <xf numFmtId="0" fontId="14" fillId="0" borderId="0" xfId="0" applyFont="1" applyAlignment="1" applyProtection="1">
      <alignment horizontal="left" vertical="center"/>
      <protection hidden="1"/>
    </xf>
    <xf numFmtId="0" fontId="59" fillId="10" borderId="54" xfId="7" applyFont="1" applyFill="1" applyBorder="1" applyAlignment="1">
      <alignment horizontal="left" vertical="center" wrapText="1"/>
    </xf>
    <xf numFmtId="0" fontId="59" fillId="10" borderId="18" xfId="7" applyFont="1" applyFill="1" applyBorder="1" applyAlignment="1">
      <alignment horizontal="left" vertical="center"/>
    </xf>
    <xf numFmtId="0" fontId="59" fillId="10" borderId="15" xfId="7" applyFont="1" applyFill="1" applyBorder="1" applyAlignment="1">
      <alignment horizontal="center" vertical="center" wrapText="1"/>
    </xf>
    <xf numFmtId="0" fontId="59" fillId="10" borderId="16" xfId="7" applyFont="1" applyFill="1" applyBorder="1" applyAlignment="1">
      <alignment horizontal="center" vertical="center"/>
    </xf>
    <xf numFmtId="0" fontId="59" fillId="10" borderId="17" xfId="7" applyFont="1" applyFill="1" applyBorder="1" applyAlignment="1">
      <alignment horizontal="center" vertical="center"/>
    </xf>
    <xf numFmtId="0" fontId="59" fillId="10" borderId="15" xfId="7" applyFont="1" applyFill="1" applyBorder="1" applyAlignment="1">
      <alignment horizontal="center" vertical="center"/>
    </xf>
    <xf numFmtId="0" fontId="53" fillId="0" borderId="0" xfId="7" applyFont="1" applyAlignment="1">
      <alignment horizontal="center" vertical="center"/>
    </xf>
    <xf numFmtId="0" fontId="56" fillId="20" borderId="5" xfId="8" applyFont="1" applyFill="1" applyBorder="1" applyAlignment="1" applyProtection="1">
      <alignment horizontal="left" vertical="center" indent="2"/>
    </xf>
    <xf numFmtId="0" fontId="56" fillId="20" borderId="6" xfId="8" applyFont="1" applyFill="1" applyBorder="1" applyAlignment="1" applyProtection="1">
      <alignment horizontal="left" vertical="center" indent="2"/>
    </xf>
    <xf numFmtId="0" fontId="61" fillId="22" borderId="30" xfId="7" applyFont="1" applyFill="1" applyBorder="1" applyAlignment="1">
      <alignment horizontal="center" vertical="center"/>
    </xf>
    <xf numFmtId="0" fontId="61" fillId="22" borderId="44" xfId="7" applyFont="1" applyFill="1" applyBorder="1" applyAlignment="1">
      <alignment horizontal="center" vertical="center"/>
    </xf>
    <xf numFmtId="0" fontId="59" fillId="10" borderId="15" xfId="7" applyFont="1" applyFill="1" applyBorder="1" applyAlignment="1">
      <alignment horizontal="left" vertical="center"/>
    </xf>
    <xf numFmtId="0" fontId="59" fillId="10" borderId="16" xfId="7" applyFont="1" applyFill="1" applyBorder="1" applyAlignment="1">
      <alignment horizontal="left" vertical="center"/>
    </xf>
    <xf numFmtId="0" fontId="59" fillId="10" borderId="17" xfId="7" applyFont="1" applyFill="1" applyBorder="1" applyAlignment="1">
      <alignment horizontal="left" vertical="center"/>
    </xf>
    <xf numFmtId="0" fontId="59" fillId="10" borderId="25" xfId="7" applyFont="1" applyFill="1" applyBorder="1" applyAlignment="1">
      <alignment horizontal="center" vertical="center"/>
    </xf>
    <xf numFmtId="0" fontId="59" fillId="10" borderId="14" xfId="7" applyFont="1" applyFill="1" applyBorder="1" applyAlignment="1">
      <alignment horizontal="center" vertical="center"/>
    </xf>
    <xf numFmtId="0" fontId="59" fillId="10" borderId="21" xfId="7" applyFont="1" applyFill="1" applyBorder="1" applyAlignment="1">
      <alignment horizontal="center" vertical="center"/>
    </xf>
    <xf numFmtId="0" fontId="65" fillId="23" borderId="0" xfId="7" applyFont="1" applyFill="1" applyAlignment="1">
      <alignment horizontal="center" vertical="center"/>
    </xf>
    <xf numFmtId="0" fontId="79" fillId="0" borderId="0" xfId="1" applyFont="1" applyAlignment="1" applyProtection="1">
      <alignment horizontal="center" vertical="center"/>
    </xf>
    <xf numFmtId="0" fontId="44" fillId="10" borderId="16" xfId="7" applyFont="1" applyFill="1" applyBorder="1" applyAlignment="1">
      <alignment horizontal="center" vertical="center"/>
    </xf>
    <xf numFmtId="0" fontId="44" fillId="10" borderId="17" xfId="7" applyFont="1" applyFill="1" applyBorder="1" applyAlignment="1">
      <alignment horizontal="center" vertical="center"/>
    </xf>
    <xf numFmtId="0" fontId="59" fillId="0" borderId="15" xfId="7" applyFont="1" applyBorder="1" applyAlignment="1">
      <alignment horizontal="left" vertical="center"/>
    </xf>
    <xf numFmtId="0" fontId="59" fillId="0" borderId="17" xfId="7" applyFont="1" applyBorder="1" applyAlignment="1">
      <alignment horizontal="left" vertical="center"/>
    </xf>
    <xf numFmtId="0" fontId="59" fillId="0" borderId="15" xfId="7" applyFont="1" applyBorder="1" applyAlignment="1">
      <alignment horizontal="center" vertical="center"/>
    </xf>
    <xf numFmtId="0" fontId="59" fillId="0" borderId="16" xfId="7" applyFont="1" applyBorder="1" applyAlignment="1">
      <alignment horizontal="center" vertical="center"/>
    </xf>
    <xf numFmtId="0" fontId="44" fillId="0" borderId="16" xfId="7" applyFont="1" applyBorder="1" applyAlignment="1">
      <alignment horizontal="center" vertical="center"/>
    </xf>
    <xf numFmtId="0" fontId="59" fillId="0" borderId="25" xfId="7" applyFont="1" applyBorder="1" applyAlignment="1">
      <alignment horizontal="center" vertical="center"/>
    </xf>
    <xf numFmtId="0" fontId="44" fillId="0" borderId="14" xfId="7" applyFont="1" applyBorder="1" applyAlignment="1">
      <alignment horizontal="center" vertical="center"/>
    </xf>
    <xf numFmtId="0" fontId="59" fillId="0" borderId="16" xfId="7" applyFont="1" applyBorder="1" applyAlignment="1">
      <alignment horizontal="left" vertical="center"/>
    </xf>
    <xf numFmtId="0" fontId="59" fillId="0" borderId="17" xfId="7" applyFont="1" applyBorder="1" applyAlignment="1">
      <alignment horizontal="center" vertical="center"/>
    </xf>
    <xf numFmtId="0" fontId="59" fillId="0" borderId="14" xfId="7" applyFont="1" applyBorder="1" applyAlignment="1">
      <alignment horizontal="center" vertical="center"/>
    </xf>
    <xf numFmtId="0" fontId="59" fillId="0" borderId="21" xfId="7" applyFont="1" applyBorder="1" applyAlignment="1">
      <alignment horizontal="center" vertical="center"/>
    </xf>
    <xf numFmtId="0" fontId="59" fillId="0" borderId="58" xfId="7" applyFont="1" applyBorder="1" applyAlignment="1">
      <alignment horizontal="center" vertical="center"/>
    </xf>
    <xf numFmtId="0" fontId="59" fillId="0" borderId="59" xfId="7" applyFont="1" applyBorder="1" applyAlignment="1">
      <alignment horizontal="center" vertical="center"/>
    </xf>
    <xf numFmtId="0" fontId="59" fillId="0" borderId="60" xfId="7" applyFont="1" applyBorder="1" applyAlignment="1">
      <alignment horizontal="center" vertical="center"/>
    </xf>
    <xf numFmtId="0" fontId="44" fillId="0" borderId="59" xfId="7" applyFont="1" applyBorder="1" applyAlignment="1">
      <alignment horizontal="center" vertical="center"/>
    </xf>
    <xf numFmtId="0" fontId="59" fillId="10" borderId="58" xfId="7" applyFont="1" applyFill="1" applyBorder="1" applyAlignment="1">
      <alignment horizontal="center" vertical="center"/>
    </xf>
    <xf numFmtId="0" fontId="44" fillId="10" borderId="59" xfId="7" applyFont="1" applyFill="1" applyBorder="1" applyAlignment="1">
      <alignment horizontal="center" vertical="center"/>
    </xf>
    <xf numFmtId="0" fontId="44" fillId="10" borderId="60" xfId="7" applyFont="1" applyFill="1" applyBorder="1" applyAlignment="1">
      <alignment horizontal="center" vertical="center"/>
    </xf>
    <xf numFmtId="0" fontId="59" fillId="10" borderId="59" xfId="7" applyFont="1" applyFill="1" applyBorder="1" applyAlignment="1">
      <alignment horizontal="center" vertical="center"/>
    </xf>
    <xf numFmtId="0" fontId="40" fillId="18" borderId="0" xfId="0" applyFont="1" applyFill="1" applyAlignment="1" applyProtection="1">
      <alignment horizontal="left" vertical="center"/>
      <protection locked="0"/>
    </xf>
    <xf numFmtId="0" fontId="0" fillId="0" borderId="0" xfId="0" applyAlignment="1" applyProtection="1">
      <alignment horizontal="center" vertical="center"/>
      <protection hidden="1"/>
    </xf>
    <xf numFmtId="0" fontId="7" fillId="0" borderId="0" xfId="1" applyAlignment="1" applyProtection="1">
      <alignment horizontal="left" vertical="center"/>
      <protection hidden="1"/>
    </xf>
    <xf numFmtId="0" fontId="26"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0" fontId="34" fillId="0" borderId="0" xfId="0" applyFont="1" applyAlignment="1" applyProtection="1">
      <alignment horizontal="center" vertical="center"/>
      <protection locked="0"/>
    </xf>
    <xf numFmtId="0" fontId="33" fillId="0" borderId="0" xfId="1" applyFont="1" applyAlignment="1" applyProtection="1">
      <alignment horizontal="center" vertical="center" wrapText="1"/>
      <protection hidden="1"/>
    </xf>
    <xf numFmtId="0" fontId="102" fillId="0" borderId="0" xfId="1" applyFont="1" applyAlignment="1" applyProtection="1">
      <alignment horizontal="center" vertical="center"/>
      <protection hidden="1"/>
    </xf>
    <xf numFmtId="0" fontId="79" fillId="0" borderId="0" xfId="1"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1" fillId="0" borderId="0" xfId="1" applyFont="1" applyAlignment="1">
      <alignment horizontal="center" vertical="center"/>
    </xf>
    <xf numFmtId="0" fontId="99" fillId="0" borderId="0" xfId="0" applyFont="1" applyAlignment="1">
      <alignment horizontal="center" vertical="center"/>
    </xf>
    <xf numFmtId="0" fontId="100" fillId="0" borderId="0" xfId="1" applyFont="1" applyAlignment="1">
      <alignment horizontal="center" vertical="center"/>
    </xf>
  </cellXfs>
  <cellStyles count="12">
    <cellStyle name="ハイパーリンク" xfId="1" builtinId="8"/>
    <cellStyle name="ハイパーリンク 2" xfId="4" xr:uid="{00000000-0005-0000-0000-000001000000}"/>
    <cellStyle name="ハイパーリンク 3" xfId="8" xr:uid="{CFDF4D53-295C-4D55-A5EC-659D322A4EC1}"/>
    <cellStyle name="桁区切り" xfId="2" builtinId="6"/>
    <cellStyle name="標準" xfId="0" builtinId="0"/>
    <cellStyle name="標準 2" xfId="3" xr:uid="{00000000-0005-0000-0000-000004000000}"/>
    <cellStyle name="標準 2 2" xfId="7" xr:uid="{73925B20-50E1-4344-9C18-282F6FA850B3}"/>
    <cellStyle name="標準 3" xfId="10" xr:uid="{F0C76836-3CD2-495B-9B03-6CE7329BDCCA}"/>
    <cellStyle name="標準_Sheet1" xfId="5" xr:uid="{79D6F416-CB00-4039-8E3B-CE9AF49A3DF6}"/>
    <cellStyle name="標準_Sheet1 2" xfId="9" xr:uid="{21DD2D51-8D4D-4AC3-B32E-59FCE81DAECE}"/>
    <cellStyle name="標準_Sheet2" xfId="6" xr:uid="{DEE36D9C-01EF-49EC-8D26-F42B8E9CB91E}"/>
    <cellStyle name="標準_案件TBL" xfId="11" xr:uid="{F28C151C-DCE0-4010-A769-3E3DE001048F}"/>
  </cellStyles>
  <dxfs count="82">
    <dxf>
      <font>
        <strike/>
        <color theme="0"/>
      </font>
    </dxf>
    <dxf>
      <font>
        <color theme="0"/>
      </font>
    </dxf>
    <dxf>
      <font>
        <b/>
        <i val="0"/>
        <color rgb="FFFF0000"/>
      </font>
    </dxf>
    <dxf>
      <fill>
        <patternFill>
          <bgColor rgb="FF00B0F0"/>
        </patternFill>
      </fill>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ill>
        <patternFill>
          <bgColor theme="8" tint="0.79998168889431442"/>
        </patternFill>
      </fill>
    </dxf>
    <dxf>
      <numFmt numFmtId="176" formatCode="@&quot; 様&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u/>
      </font>
    </dxf>
    <dxf>
      <font>
        <b/>
        <i val="0"/>
        <u/>
        <color auto="1"/>
      </font>
    </dxf>
    <dxf>
      <font>
        <b/>
        <i val="0"/>
        <u/>
      </font>
    </dxf>
    <dxf>
      <font>
        <b/>
        <i val="0"/>
        <u/>
      </font>
    </dxf>
    <dxf>
      <font>
        <b/>
        <i val="0"/>
        <u/>
      </font>
    </dxf>
    <dxf>
      <font>
        <b/>
        <i val="0"/>
        <u/>
      </font>
    </dxf>
    <dxf>
      <font>
        <b/>
        <i val="0"/>
        <u/>
      </font>
    </dxf>
    <dxf>
      <font>
        <b/>
        <i val="0"/>
        <u/>
      </font>
    </dxf>
    <dxf>
      <font>
        <b/>
        <i val="0"/>
        <u/>
      </font>
    </dxf>
    <dxf>
      <fill>
        <patternFill>
          <bgColor theme="8" tint="0.79998168889431442"/>
        </patternFill>
      </fill>
    </dxf>
    <dxf>
      <fill>
        <patternFill>
          <bgColor theme="8" tint="0.79998168889431442"/>
        </patternFill>
      </fill>
    </dxf>
    <dxf>
      <font>
        <b/>
        <i val="0"/>
        <color rgb="FFFF0000"/>
      </font>
    </dxf>
    <dxf>
      <fill>
        <patternFill>
          <bgColor rgb="FFFFCC00"/>
        </patternFill>
      </fill>
    </dxf>
    <dxf>
      <fill>
        <patternFill>
          <bgColor theme="8" tint="0.79998168889431442"/>
        </patternFill>
      </fill>
    </dxf>
    <dxf>
      <font>
        <b/>
        <i val="0"/>
        <u/>
        <color rgb="FFFF9966"/>
      </font>
    </dxf>
    <dxf>
      <font>
        <b/>
        <i val="0"/>
        <color theme="3" tint="0.39994506668294322"/>
      </font>
    </dxf>
    <dxf>
      <font>
        <b/>
        <i val="0"/>
        <color auto="1"/>
      </font>
    </dxf>
    <dxf>
      <font>
        <b/>
        <i val="0"/>
        <u val="double"/>
        <color rgb="FFFF0000"/>
      </font>
    </dxf>
    <dxf>
      <numFmt numFmtId="176" formatCode="@&quot; 様&quot;"/>
    </dxf>
    <dxf>
      <numFmt numFmtId="176" formatCode="@&quot; 様&quot;"/>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ill>
        <patternFill>
          <bgColor theme="8" tint="0.79998168889431442"/>
        </patternFill>
      </fill>
    </dxf>
    <dxf>
      <font>
        <b/>
        <i val="0"/>
        <color rgb="FFFF0000"/>
      </font>
      <fill>
        <patternFill>
          <bgColor theme="8" tint="0.79998168889431442"/>
        </patternFill>
      </fill>
    </dxf>
    <dxf>
      <fill>
        <patternFill>
          <bgColor theme="8" tint="0.79998168889431442"/>
        </patternFill>
      </fill>
    </dxf>
    <dxf>
      <font>
        <color theme="0"/>
      </font>
      <fill>
        <patternFill>
          <bgColor theme="0"/>
        </patternFill>
      </fill>
      <border>
        <left/>
        <top/>
        <bottom/>
        <vertical/>
        <horizontal/>
      </border>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8" tint="0.79998168889431442"/>
        </patternFill>
      </fill>
    </dxf>
    <dxf>
      <font>
        <b/>
        <i val="0"/>
        <color rgb="FFFF0000"/>
      </font>
    </dxf>
    <dxf>
      <fill>
        <patternFill>
          <bgColor rgb="FFFFCC00"/>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fill>
        <patternFill>
          <fgColor theme="8" tint="0.79995117038483843"/>
          <bgColor theme="8" tint="0.79998168889431442"/>
        </patternFill>
      </fill>
    </dxf>
    <dxf>
      <font>
        <color theme="0"/>
      </font>
      <fill>
        <patternFill patternType="solid">
          <bgColor theme="0"/>
        </patternFill>
      </fill>
      <border>
        <left/>
        <right/>
        <top/>
        <bottom/>
      </border>
    </dxf>
  </dxfs>
  <tableStyles count="0" defaultTableStyle="TableStyleMedium2" defaultPivotStyle="PivotStyleLight16"/>
  <colors>
    <mruColors>
      <color rgb="FF0000FF"/>
      <color rgb="FFFF9966"/>
      <color rgb="FFFFCC00"/>
      <color rgb="FFFF0066"/>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36" lockText="1" noThreeD="1"/>
</file>

<file path=xl/ctrlProps/ctrlProp2.xml><?xml version="1.0" encoding="utf-8"?>
<formControlPr xmlns="http://schemas.microsoft.com/office/spreadsheetml/2009/9/main" objectType="CheckBox" fmlaLink="$A$97" lockText="1"/>
</file>

<file path=xl/ctrlProps/ctrlProp3.xml><?xml version="1.0" encoding="utf-8"?>
<formControlPr xmlns="http://schemas.microsoft.com/office/spreadsheetml/2009/9/main" objectType="CheckBox" fmlaLink="$A$98" lockText="1"/>
</file>

<file path=xl/ctrlProps/ctrlProp4.xml><?xml version="1.0" encoding="utf-8"?>
<formControlPr xmlns="http://schemas.microsoft.com/office/spreadsheetml/2009/9/main" objectType="Radio" checked="Checked" firstButton="1" fmlaLink="A4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firstButton="1" fmlaLink="$A$6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A$99" lockText="1"/>
</file>

<file path=xl/ctrlProps/ctrlProp10.xml><?xml version="1.0" encoding="utf-8"?>
<formControlPr xmlns="http://schemas.microsoft.com/office/spreadsheetml/2009/9/main" objectType="CheckBox" fmlaLink="$A$100" lockText="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gi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32063</xdr:colOff>
          <xdr:row>5</xdr:row>
          <xdr:rowOff>474009</xdr:rowOff>
        </xdr:from>
        <xdr:to>
          <xdr:col>27</xdr:col>
          <xdr:colOff>70598</xdr:colOff>
          <xdr:row>9</xdr:row>
          <xdr:rowOff>11207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001'!$IC$612:$IQ$615" spid="_x0000_s16187"/>
                </a:ext>
              </a:extLst>
            </xdr:cNvPicPr>
          </xdr:nvPicPr>
          <xdr:blipFill>
            <a:blip xmlns:r="http://schemas.openxmlformats.org/officeDocument/2006/relationships" r:embed="rId1"/>
            <a:srcRect/>
            <a:stretch>
              <a:fillRect/>
            </a:stretch>
          </xdr:blipFill>
          <xdr:spPr bwMode="auto">
            <a:xfrm>
              <a:off x="4623113" y="474009"/>
              <a:ext cx="8465918" cy="7849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57150</xdr:rowOff>
        </xdr:from>
        <xdr:to>
          <xdr:col>11</xdr:col>
          <xdr:colOff>561975</xdr:colOff>
          <xdr:row>36</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560854</xdr:colOff>
      <xdr:row>32</xdr:row>
      <xdr:rowOff>155203</xdr:rowOff>
    </xdr:from>
    <xdr:to>
      <xdr:col>16</xdr:col>
      <xdr:colOff>412376</xdr:colOff>
      <xdr:row>34</xdr:row>
      <xdr:rowOff>165020</xdr:rowOff>
    </xdr:to>
    <xdr:pic>
      <xdr:nvPicPr>
        <xdr:cNvPr id="5" name="グラフィックス 4" descr="カーソル">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75854" y="7069232"/>
          <a:ext cx="613522" cy="6168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285750</xdr:colOff>
          <xdr:row>96</xdr:row>
          <xdr:rowOff>19050</xdr:rowOff>
        </xdr:from>
        <xdr:to>
          <xdr:col>11</xdr:col>
          <xdr:colOff>561975</xdr:colOff>
          <xdr:row>96</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97</xdr:row>
          <xdr:rowOff>0</xdr:rowOff>
        </xdr:from>
        <xdr:to>
          <xdr:col>11</xdr:col>
          <xdr:colOff>533400</xdr:colOff>
          <xdr:row>97</xdr:row>
          <xdr:rowOff>295275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358590</xdr:colOff>
      <xdr:row>19</xdr:row>
      <xdr:rowOff>201707</xdr:rowOff>
    </xdr:from>
    <xdr:to>
      <xdr:col>12</xdr:col>
      <xdr:colOff>2373</xdr:colOff>
      <xdr:row>24</xdr:row>
      <xdr:rowOff>145678</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84414" y="3910854"/>
          <a:ext cx="1159378" cy="11766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152400</xdr:colOff>
          <xdr:row>40</xdr:row>
          <xdr:rowOff>85725</xdr:rowOff>
        </xdr:from>
        <xdr:to>
          <xdr:col>19</xdr:col>
          <xdr:colOff>209550</xdr:colOff>
          <xdr:row>41</xdr:row>
          <xdr:rowOff>133350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40</xdr:row>
          <xdr:rowOff>114300</xdr:rowOff>
        </xdr:from>
        <xdr:to>
          <xdr:col>23</xdr:col>
          <xdr:colOff>590550</xdr:colOff>
          <xdr:row>41</xdr:row>
          <xdr:rowOff>152400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62</xdr:row>
          <xdr:rowOff>0</xdr:rowOff>
        </xdr:from>
        <xdr:to>
          <xdr:col>18</xdr:col>
          <xdr:colOff>504825</xdr:colOff>
          <xdr:row>62</xdr:row>
          <xdr:rowOff>247650</xdr:rowOff>
        </xdr:to>
        <xdr:sp macro="" textlink="">
          <xdr:nvSpPr>
            <xdr:cNvPr id="15455" name="Option Button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62</xdr:row>
          <xdr:rowOff>0</xdr:rowOff>
        </xdr:from>
        <xdr:to>
          <xdr:col>24</xdr:col>
          <xdr:colOff>428625</xdr:colOff>
          <xdr:row>62</xdr:row>
          <xdr:rowOff>247650</xdr:rowOff>
        </xdr:to>
        <xdr:sp macro="" textlink="">
          <xdr:nvSpPr>
            <xdr:cNvPr id="15456" name="Option Button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44824</xdr:colOff>
      <xdr:row>5</xdr:row>
      <xdr:rowOff>358587</xdr:rowOff>
    </xdr:from>
    <xdr:to>
      <xdr:col>14</xdr:col>
      <xdr:colOff>529478</xdr:colOff>
      <xdr:row>9</xdr:row>
      <xdr:rowOff>124384</xdr:rowOff>
    </xdr:to>
    <xdr:pic>
      <xdr:nvPicPr>
        <xdr:cNvPr id="6" name="図 5">
          <a:extLst>
            <a:ext uri="{FF2B5EF4-FFF2-40B4-BE49-F238E27FC236}">
              <a16:creationId xmlns:a16="http://schemas.microsoft.com/office/drawing/2014/main" id="{EA74819A-4819-922C-1262-82F1563B1B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3912" y="358587"/>
          <a:ext cx="3524250" cy="1009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40</xdr:row>
          <xdr:rowOff>9525</xdr:rowOff>
        </xdr:from>
        <xdr:to>
          <xdr:col>25</xdr:col>
          <xdr:colOff>47625</xdr:colOff>
          <xdr:row>42</xdr:row>
          <xdr:rowOff>0</xdr:rowOff>
        </xdr:to>
        <xdr:sp macro="" textlink="">
          <xdr:nvSpPr>
            <xdr:cNvPr id="15598" name="Group Box 238" hidden="1">
              <a:extLst>
                <a:ext uri="{63B3BB69-23CF-44E3-9099-C40C66FF867C}">
                  <a14:compatExt spid="_x0000_s15598"/>
                </a:ext>
                <a:ext uri="{FF2B5EF4-FFF2-40B4-BE49-F238E27FC236}">
                  <a16:creationId xmlns:a16="http://schemas.microsoft.com/office/drawing/2014/main" id="{00000000-0008-0000-0000-0000E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98</xdr:row>
          <xdr:rowOff>19050</xdr:rowOff>
        </xdr:from>
        <xdr:to>
          <xdr:col>11</xdr:col>
          <xdr:colOff>533400</xdr:colOff>
          <xdr:row>99</xdr:row>
          <xdr:rowOff>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0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99</xdr:row>
          <xdr:rowOff>190500</xdr:rowOff>
        </xdr:from>
        <xdr:to>
          <xdr:col>11</xdr:col>
          <xdr:colOff>533400</xdr:colOff>
          <xdr:row>99</xdr:row>
          <xdr:rowOff>485775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0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xdr:row>
          <xdr:rowOff>209550</xdr:rowOff>
        </xdr:from>
        <xdr:to>
          <xdr:col>25</xdr:col>
          <xdr:colOff>19050</xdr:colOff>
          <xdr:row>63</xdr:row>
          <xdr:rowOff>9525</xdr:rowOff>
        </xdr:to>
        <xdr:sp macro="" textlink="">
          <xdr:nvSpPr>
            <xdr:cNvPr id="16183" name="Group Box 823" hidden="1">
              <a:extLst>
                <a:ext uri="{63B3BB69-23CF-44E3-9099-C40C66FF867C}">
                  <a14:compatExt spid="_x0000_s16183"/>
                </a:ext>
                <a:ext uri="{FF2B5EF4-FFF2-40B4-BE49-F238E27FC236}">
                  <a16:creationId xmlns:a16="http://schemas.microsoft.com/office/drawing/2014/main" id="{00000000-0008-0000-0000-0000373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529558</xdr:colOff>
      <xdr:row>11</xdr:row>
      <xdr:rowOff>26201</xdr:rowOff>
    </xdr:from>
    <xdr:to>
      <xdr:col>6</xdr:col>
      <xdr:colOff>371906</xdr:colOff>
      <xdr:row>19</xdr:row>
      <xdr:rowOff>135496</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6711283" y="2636051"/>
          <a:ext cx="1213948" cy="2166695"/>
          <a:chOff x="7344272" y="2756942"/>
          <a:chExt cx="1362404" cy="1759913"/>
        </a:xfrm>
      </xdr:grpSpPr>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16853</xdr:colOff>
      <xdr:row>22</xdr:row>
      <xdr:rowOff>161925</xdr:rowOff>
    </xdr:from>
    <xdr:to>
      <xdr:col>5</xdr:col>
      <xdr:colOff>545000</xdr:colOff>
      <xdr:row>31</xdr:row>
      <xdr:rowOff>73393</xdr:rowOff>
    </xdr:to>
    <xdr:grpSp>
      <xdr:nvGrpSpPr>
        <xdr:cNvPr id="33" name="グループ化 32">
          <a:extLst>
            <a:ext uri="{FF2B5EF4-FFF2-40B4-BE49-F238E27FC236}">
              <a16:creationId xmlns:a16="http://schemas.microsoft.com/office/drawing/2014/main" id="{00000000-0008-0000-0C00-000021000000}"/>
            </a:ext>
          </a:extLst>
        </xdr:cNvPr>
        <xdr:cNvGrpSpPr/>
      </xdr:nvGrpSpPr>
      <xdr:grpSpPr>
        <a:xfrm>
          <a:off x="6198578" y="5572125"/>
          <a:ext cx="1213947" cy="2140318"/>
          <a:chOff x="6446228" y="4600575"/>
          <a:chExt cx="1213947" cy="1711693"/>
        </a:xfrm>
      </xdr:grpSpPr>
      <xdr:grpSp>
        <xdr:nvGrpSpPr>
          <xdr:cNvPr id="36" name="グループ化 35">
            <a:extLst>
              <a:ext uri="{FF2B5EF4-FFF2-40B4-BE49-F238E27FC236}">
                <a16:creationId xmlns:a16="http://schemas.microsoft.com/office/drawing/2014/main" id="{00000000-0008-0000-0C00-000024000000}"/>
              </a:ext>
            </a:extLst>
          </xdr:cNvPr>
          <xdr:cNvGrpSpPr/>
        </xdr:nvGrpSpPr>
        <xdr:grpSpPr>
          <a:xfrm>
            <a:off x="6446228" y="4600575"/>
            <a:ext cx="1213947" cy="1711693"/>
            <a:chOff x="7344272" y="2756942"/>
            <a:chExt cx="1362404" cy="1759913"/>
          </a:xfrm>
        </xdr:grpSpPr>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6619875" y="496252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grpSp>
    <xdr:clientData/>
  </xdr:twoCellAnchor>
  <xdr:twoCellAnchor>
    <xdr:from>
      <xdr:col>4</xdr:col>
      <xdr:colOff>561975</xdr:colOff>
      <xdr:row>23</xdr:row>
      <xdr:rowOff>142875</xdr:rowOff>
    </xdr:from>
    <xdr:to>
      <xdr:col>6</xdr:col>
      <xdr:colOff>404322</xdr:colOff>
      <xdr:row>32</xdr:row>
      <xdr:rowOff>54343</xdr:rowOff>
    </xdr:to>
    <xdr:grpSp>
      <xdr:nvGrpSpPr>
        <xdr:cNvPr id="41" name="グループ化 40">
          <a:extLst>
            <a:ext uri="{FF2B5EF4-FFF2-40B4-BE49-F238E27FC236}">
              <a16:creationId xmlns:a16="http://schemas.microsoft.com/office/drawing/2014/main" id="{00000000-0008-0000-0C00-000029000000}"/>
            </a:ext>
          </a:extLst>
        </xdr:cNvPr>
        <xdr:cNvGrpSpPr/>
      </xdr:nvGrpSpPr>
      <xdr:grpSpPr>
        <a:xfrm>
          <a:off x="6743700" y="5800725"/>
          <a:ext cx="1213947" cy="2140318"/>
          <a:chOff x="6446228" y="4600575"/>
          <a:chExt cx="1213947" cy="1711693"/>
        </a:xfrm>
      </xdr:grpSpPr>
      <xdr:grpSp>
        <xdr:nvGrpSpPr>
          <xdr:cNvPr id="44" name="グループ化 43">
            <a:extLst>
              <a:ext uri="{FF2B5EF4-FFF2-40B4-BE49-F238E27FC236}">
                <a16:creationId xmlns:a16="http://schemas.microsoft.com/office/drawing/2014/main" id="{00000000-0008-0000-0C00-00002C000000}"/>
              </a:ext>
            </a:extLst>
          </xdr:cNvPr>
          <xdr:cNvGrpSpPr/>
        </xdr:nvGrpSpPr>
        <xdr:grpSpPr>
          <a:xfrm>
            <a:off x="6446228" y="4600575"/>
            <a:ext cx="1213947" cy="1711693"/>
            <a:chOff x="7344272" y="2756942"/>
            <a:chExt cx="1362404" cy="1759913"/>
          </a:xfrm>
        </xdr:grpSpPr>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3" name="テキスト ボックス 42">
            <a:extLst>
              <a:ext uri="{FF2B5EF4-FFF2-40B4-BE49-F238E27FC236}">
                <a16:creationId xmlns:a16="http://schemas.microsoft.com/office/drawing/2014/main" id="{00000000-0008-0000-0C00-00002B000000}"/>
              </a:ext>
            </a:extLst>
          </xdr:cNvPr>
          <xdr:cNvSpPr txBox="1"/>
        </xdr:nvSpPr>
        <xdr:spPr>
          <a:xfrm>
            <a:off x="6610350" y="49053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a:t>
            </a:r>
            <a:endParaRPr kumimoji="1" lang="ja-JP" altLang="en-US" sz="1800"/>
          </a:p>
        </xdr:txBody>
      </xdr:sp>
    </xdr:grpSp>
    <xdr:clientData/>
  </xdr:twoCellAnchor>
  <xdr:twoCellAnchor>
    <xdr:from>
      <xdr:col>6</xdr:col>
      <xdr:colOff>133350</xdr:colOff>
      <xdr:row>25</xdr:row>
      <xdr:rowOff>219075</xdr:rowOff>
    </xdr:from>
    <xdr:to>
      <xdr:col>7</xdr:col>
      <xdr:colOff>661497</xdr:colOff>
      <xdr:row>34</xdr:row>
      <xdr:rowOff>168643</xdr:rowOff>
    </xdr:to>
    <xdr:grpSp>
      <xdr:nvGrpSpPr>
        <xdr:cNvPr id="49" name="グループ化 48">
          <a:extLst>
            <a:ext uri="{FF2B5EF4-FFF2-40B4-BE49-F238E27FC236}">
              <a16:creationId xmlns:a16="http://schemas.microsoft.com/office/drawing/2014/main" id="{00000000-0008-0000-0C00-000031000000}"/>
            </a:ext>
          </a:extLst>
        </xdr:cNvPr>
        <xdr:cNvGrpSpPr/>
      </xdr:nvGrpSpPr>
      <xdr:grpSpPr>
        <a:xfrm>
          <a:off x="7686675" y="6372225"/>
          <a:ext cx="1213947" cy="2178418"/>
          <a:chOff x="6446228" y="4600575"/>
          <a:chExt cx="1213947" cy="1711693"/>
        </a:xfrm>
      </xdr:grpSpPr>
      <xdr:grpSp>
        <xdr:nvGrpSpPr>
          <xdr:cNvPr id="52" name="グループ化 51">
            <a:extLst>
              <a:ext uri="{FF2B5EF4-FFF2-40B4-BE49-F238E27FC236}">
                <a16:creationId xmlns:a16="http://schemas.microsoft.com/office/drawing/2014/main" id="{00000000-0008-0000-0C00-000034000000}"/>
              </a:ext>
            </a:extLst>
          </xdr:cNvPr>
          <xdr:cNvGrpSpPr/>
        </xdr:nvGrpSpPr>
        <xdr:grpSpPr>
          <a:xfrm>
            <a:off x="6446228" y="4600575"/>
            <a:ext cx="1213947" cy="1711693"/>
            <a:chOff x="7344272" y="2756942"/>
            <a:chExt cx="1362404" cy="1759913"/>
          </a:xfrm>
        </xdr:grpSpPr>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6515100" y="48291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endParaRPr kumimoji="1" lang="ja-JP" altLang="en-US" sz="1800"/>
          </a:p>
        </xdr:txBody>
      </xdr:sp>
    </xdr:grpSp>
    <xdr:clientData/>
  </xdr:twoCellAnchor>
  <xdr:twoCellAnchor>
    <xdr:from>
      <xdr:col>8</xdr:col>
      <xdr:colOff>57150</xdr:colOff>
      <xdr:row>26</xdr:row>
      <xdr:rowOff>180975</xdr:rowOff>
    </xdr:from>
    <xdr:to>
      <xdr:col>8</xdr:col>
      <xdr:colOff>523142</xdr:colOff>
      <xdr:row>28</xdr:row>
      <xdr:rowOff>34436</xdr:rowOff>
    </xdr:to>
    <xdr:sp macro="" textlink="">
      <xdr:nvSpPr>
        <xdr:cNvPr id="57" name="右矢印 56">
          <a:extLst>
            <a:ext uri="{FF2B5EF4-FFF2-40B4-BE49-F238E27FC236}">
              <a16:creationId xmlns:a16="http://schemas.microsoft.com/office/drawing/2014/main" id="{00000000-0008-0000-0C00-000039000000}"/>
            </a:ext>
          </a:extLst>
        </xdr:cNvPr>
        <xdr:cNvSpPr/>
      </xdr:nvSpPr>
      <xdr:spPr>
        <a:xfrm>
          <a:off x="8982075" y="6581775"/>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21</xdr:row>
      <xdr:rowOff>152400</xdr:rowOff>
    </xdr:from>
    <xdr:to>
      <xdr:col>11</xdr:col>
      <xdr:colOff>409575</xdr:colOff>
      <xdr:row>33</xdr:row>
      <xdr:rowOff>123825</xdr:rowOff>
    </xdr:to>
    <xdr:grpSp>
      <xdr:nvGrpSpPr>
        <xdr:cNvPr id="58" name="グループ化 57">
          <a:extLst>
            <a:ext uri="{FF2B5EF4-FFF2-40B4-BE49-F238E27FC236}">
              <a16:creationId xmlns:a16="http://schemas.microsoft.com/office/drawing/2014/main" id="{00000000-0008-0000-0C00-00003A000000}"/>
            </a:ext>
          </a:extLst>
        </xdr:cNvPr>
        <xdr:cNvGrpSpPr/>
      </xdr:nvGrpSpPr>
      <xdr:grpSpPr>
        <a:xfrm>
          <a:off x="9620250" y="5314950"/>
          <a:ext cx="1771650" cy="2943225"/>
          <a:chOff x="9725025" y="4038600"/>
          <a:chExt cx="1771650" cy="2371725"/>
        </a:xfrm>
      </xdr:grpSpPr>
      <xdr:grpSp>
        <xdr:nvGrpSpPr>
          <xdr:cNvPr id="59" name="グループ化 58">
            <a:extLst>
              <a:ext uri="{FF2B5EF4-FFF2-40B4-BE49-F238E27FC236}">
                <a16:creationId xmlns:a16="http://schemas.microsoft.com/office/drawing/2014/main" id="{00000000-0008-0000-0C00-00003B000000}"/>
              </a:ext>
            </a:extLst>
          </xdr:cNvPr>
          <xdr:cNvGrpSpPr/>
        </xdr:nvGrpSpPr>
        <xdr:grpSpPr>
          <a:xfrm>
            <a:off x="9886950" y="4286250"/>
            <a:ext cx="1213947" cy="1711693"/>
            <a:chOff x="6446228" y="4600575"/>
            <a:chExt cx="1213947" cy="1711693"/>
          </a:xfrm>
        </xdr:grpSpPr>
        <xdr:grpSp>
          <xdr:nvGrpSpPr>
            <xdr:cNvPr id="84" name="グループ化 83">
              <a:extLst>
                <a:ext uri="{FF2B5EF4-FFF2-40B4-BE49-F238E27FC236}">
                  <a16:creationId xmlns:a16="http://schemas.microsoft.com/office/drawing/2014/main" id="{00000000-0008-0000-0C00-000054000000}"/>
                </a:ext>
              </a:extLst>
            </xdr:cNvPr>
            <xdr:cNvGrpSpPr/>
          </xdr:nvGrpSpPr>
          <xdr:grpSpPr>
            <a:xfrm>
              <a:off x="6446228" y="4600575"/>
              <a:ext cx="1213947" cy="1711693"/>
              <a:chOff x="7344272" y="2756942"/>
              <a:chExt cx="1362404" cy="1759913"/>
            </a:xfrm>
          </xdr:grpSpPr>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6515100" y="48291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endParaRPr kumimoji="1" lang="ja-JP" altLang="en-US" sz="1800"/>
            </a:p>
          </xdr:txBody>
        </xdr:sp>
      </xdr:grpSp>
      <xdr:grpSp>
        <xdr:nvGrpSpPr>
          <xdr:cNvPr id="60" name="グループ化 59">
            <a:extLst>
              <a:ext uri="{FF2B5EF4-FFF2-40B4-BE49-F238E27FC236}">
                <a16:creationId xmlns:a16="http://schemas.microsoft.com/office/drawing/2014/main" id="{00000000-0008-0000-0C00-00003C000000}"/>
              </a:ext>
            </a:extLst>
          </xdr:cNvPr>
          <xdr:cNvGrpSpPr/>
        </xdr:nvGrpSpPr>
        <xdr:grpSpPr>
          <a:xfrm>
            <a:off x="10029825" y="4438650"/>
            <a:ext cx="1213947" cy="1711693"/>
            <a:chOff x="6446228" y="4600575"/>
            <a:chExt cx="1213947" cy="1711693"/>
          </a:xfrm>
        </xdr:grpSpPr>
        <xdr:grpSp>
          <xdr:nvGrpSpPr>
            <xdr:cNvPr id="77" name="グループ化 76">
              <a:extLst>
                <a:ext uri="{FF2B5EF4-FFF2-40B4-BE49-F238E27FC236}">
                  <a16:creationId xmlns:a16="http://schemas.microsoft.com/office/drawing/2014/main" id="{00000000-0008-0000-0C00-00004D000000}"/>
                </a:ext>
              </a:extLst>
            </xdr:cNvPr>
            <xdr:cNvGrpSpPr/>
          </xdr:nvGrpSpPr>
          <xdr:grpSpPr>
            <a:xfrm>
              <a:off x="6446228" y="4600575"/>
              <a:ext cx="1213947" cy="1711693"/>
              <a:chOff x="7344272" y="2756942"/>
              <a:chExt cx="1362404" cy="1759913"/>
            </a:xfrm>
          </xdr:grpSpPr>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6610350" y="49053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a:t>
              </a:r>
              <a:endParaRPr kumimoji="1" lang="ja-JP" altLang="en-US" sz="1800"/>
            </a:p>
          </xdr:txBody>
        </xdr:sp>
      </xdr:grpSp>
      <xdr:grpSp>
        <xdr:nvGrpSpPr>
          <xdr:cNvPr id="61" name="グループ化 60">
            <a:extLst>
              <a:ext uri="{FF2B5EF4-FFF2-40B4-BE49-F238E27FC236}">
                <a16:creationId xmlns:a16="http://schemas.microsoft.com/office/drawing/2014/main" id="{00000000-0008-0000-0C00-00003D000000}"/>
              </a:ext>
            </a:extLst>
          </xdr:cNvPr>
          <xdr:cNvGrpSpPr/>
        </xdr:nvGrpSpPr>
        <xdr:grpSpPr>
          <a:xfrm>
            <a:off x="10229850" y="4533900"/>
            <a:ext cx="1213947" cy="1711693"/>
            <a:chOff x="6446228" y="4600575"/>
            <a:chExt cx="1213947" cy="1711693"/>
          </a:xfrm>
        </xdr:grpSpPr>
        <xdr:grpSp>
          <xdr:nvGrpSpPr>
            <xdr:cNvPr id="70" name="グループ化 69">
              <a:extLst>
                <a:ext uri="{FF2B5EF4-FFF2-40B4-BE49-F238E27FC236}">
                  <a16:creationId xmlns:a16="http://schemas.microsoft.com/office/drawing/2014/main" id="{00000000-0008-0000-0C00-000046000000}"/>
                </a:ext>
              </a:extLst>
            </xdr:cNvPr>
            <xdr:cNvGrpSpPr/>
          </xdr:nvGrpSpPr>
          <xdr:grpSpPr>
            <a:xfrm>
              <a:off x="6446228" y="4600575"/>
              <a:ext cx="1213947" cy="1711693"/>
              <a:chOff x="7344272" y="2756942"/>
              <a:chExt cx="1362404" cy="1759913"/>
            </a:xfrm>
          </xdr:grpSpPr>
          <xdr:sp macro="" textlink="">
            <xdr:nvSpPr>
              <xdr:cNvPr id="72" name="正方形/長方形 71">
                <a:extLst>
                  <a:ext uri="{FF2B5EF4-FFF2-40B4-BE49-F238E27FC236}">
                    <a16:creationId xmlns:a16="http://schemas.microsoft.com/office/drawing/2014/main" id="{00000000-0008-0000-0C00-000048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a:extLst>
                  <a:ext uri="{FF2B5EF4-FFF2-40B4-BE49-F238E27FC236}">
                    <a16:creationId xmlns:a16="http://schemas.microsoft.com/office/drawing/2014/main" id="{00000000-0008-0000-0C00-000049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00000000-0008-0000-0C00-00004A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6619875" y="496252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grpSp>
      <xdr:grpSp>
        <xdr:nvGrpSpPr>
          <xdr:cNvPr id="63" name="グループ化 62">
            <a:extLst>
              <a:ext uri="{FF2B5EF4-FFF2-40B4-BE49-F238E27FC236}">
                <a16:creationId xmlns:a16="http://schemas.microsoft.com/office/drawing/2014/main" id="{00000000-0008-0000-0C00-00003F000000}"/>
              </a:ext>
            </a:extLst>
          </xdr:cNvPr>
          <xdr:cNvGrpSpPr/>
        </xdr:nvGrpSpPr>
        <xdr:grpSpPr>
          <a:xfrm>
            <a:off x="9725025" y="4038600"/>
            <a:ext cx="1771650" cy="2371725"/>
            <a:chOff x="7344273" y="2756942"/>
            <a:chExt cx="1362406" cy="1759913"/>
          </a:xfrm>
        </xdr:grpSpPr>
        <xdr:sp macro="" textlink="">
          <xdr:nvSpPr>
            <xdr:cNvPr id="65" name="正方形/長方形 64">
              <a:extLst>
                <a:ext uri="{FF2B5EF4-FFF2-40B4-BE49-F238E27FC236}">
                  <a16:creationId xmlns:a16="http://schemas.microsoft.com/office/drawing/2014/main" id="{00000000-0008-0000-0C00-000041000000}"/>
                </a:ext>
              </a:extLst>
            </xdr:cNvPr>
            <xdr:cNvSpPr/>
          </xdr:nvSpPr>
          <xdr:spPr>
            <a:xfrm>
              <a:off x="7344278" y="2756942"/>
              <a:ext cx="1362401" cy="175991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00000000-0008-0000-0C00-000042000000}"/>
                </a:ext>
              </a:extLst>
            </xdr:cNvPr>
            <xdr:cNvSpPr/>
          </xdr:nvSpPr>
          <xdr:spPr>
            <a:xfrm>
              <a:off x="7344275" y="2807367"/>
              <a:ext cx="1362400" cy="6594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C00-000043000000}"/>
                </a:ext>
              </a:extLst>
            </xdr:cNvPr>
            <xdr:cNvSpPr/>
          </xdr:nvSpPr>
          <xdr:spPr>
            <a:xfrm>
              <a:off x="7344273" y="2836675"/>
              <a:ext cx="1362401" cy="6594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6</xdr:col>
      <xdr:colOff>600075</xdr:colOff>
      <xdr:row>29</xdr:row>
      <xdr:rowOff>142876</xdr:rowOff>
    </xdr:from>
    <xdr:to>
      <xdr:col>7</xdr:col>
      <xdr:colOff>219075</xdr:colOff>
      <xdr:row>31</xdr:row>
      <xdr:rowOff>66676</xdr:rowOff>
    </xdr:to>
    <xdr:sp macro="" textlink="">
      <xdr:nvSpPr>
        <xdr:cNvPr id="95" name="直方体 94">
          <a:extLst>
            <a:ext uri="{FF2B5EF4-FFF2-40B4-BE49-F238E27FC236}">
              <a16:creationId xmlns:a16="http://schemas.microsoft.com/office/drawing/2014/main" id="{16650CDE-4896-44E7-8766-EC4025076687}"/>
            </a:ext>
          </a:extLst>
        </xdr:cNvPr>
        <xdr:cNvSpPr/>
      </xdr:nvSpPr>
      <xdr:spPr>
        <a:xfrm>
          <a:off x="8153400" y="7286626"/>
          <a:ext cx="304800" cy="41910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28</xdr:row>
      <xdr:rowOff>142875</xdr:rowOff>
    </xdr:from>
    <xdr:to>
      <xdr:col>5</xdr:col>
      <xdr:colOff>581025</xdr:colOff>
      <xdr:row>30</xdr:row>
      <xdr:rowOff>66675</xdr:rowOff>
    </xdr:to>
    <xdr:sp macro="" textlink="">
      <xdr:nvSpPr>
        <xdr:cNvPr id="96" name="直方体 95">
          <a:extLst>
            <a:ext uri="{FF2B5EF4-FFF2-40B4-BE49-F238E27FC236}">
              <a16:creationId xmlns:a16="http://schemas.microsoft.com/office/drawing/2014/main" id="{DC683FBA-418A-44EA-8096-1ACA19FB6D90}"/>
            </a:ext>
          </a:extLst>
        </xdr:cNvPr>
        <xdr:cNvSpPr/>
      </xdr:nvSpPr>
      <xdr:spPr>
        <a:xfrm>
          <a:off x="7419975" y="542925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28</xdr:row>
      <xdr:rowOff>9525</xdr:rowOff>
    </xdr:from>
    <xdr:to>
      <xdr:col>4</xdr:col>
      <xdr:colOff>590550</xdr:colOff>
      <xdr:row>29</xdr:row>
      <xdr:rowOff>133350</xdr:rowOff>
    </xdr:to>
    <xdr:sp macro="" textlink="">
      <xdr:nvSpPr>
        <xdr:cNvPr id="97" name="直方体 96">
          <a:extLst>
            <a:ext uri="{FF2B5EF4-FFF2-40B4-BE49-F238E27FC236}">
              <a16:creationId xmlns:a16="http://schemas.microsoft.com/office/drawing/2014/main" id="{42D3DE8E-2A93-4793-9253-C06FD71B07E4}"/>
            </a:ext>
          </a:extLst>
        </xdr:cNvPr>
        <xdr:cNvSpPr/>
      </xdr:nvSpPr>
      <xdr:spPr>
        <a:xfrm>
          <a:off x="6743700" y="529590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27</xdr:row>
      <xdr:rowOff>104775</xdr:rowOff>
    </xdr:from>
    <xdr:to>
      <xdr:col>9</xdr:col>
      <xdr:colOff>552450</xdr:colOff>
      <xdr:row>29</xdr:row>
      <xdr:rowOff>28575</xdr:rowOff>
    </xdr:to>
    <xdr:sp macro="" textlink="">
      <xdr:nvSpPr>
        <xdr:cNvPr id="98" name="直方体 97">
          <a:extLst>
            <a:ext uri="{FF2B5EF4-FFF2-40B4-BE49-F238E27FC236}">
              <a16:creationId xmlns:a16="http://schemas.microsoft.com/office/drawing/2014/main" id="{C417A88A-7C87-4AD6-9D04-A5FEE42BEF80}"/>
            </a:ext>
          </a:extLst>
        </xdr:cNvPr>
        <xdr:cNvSpPr/>
      </xdr:nvSpPr>
      <xdr:spPr>
        <a:xfrm>
          <a:off x="10134600" y="5191125"/>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28</xdr:row>
      <xdr:rowOff>85725</xdr:rowOff>
    </xdr:from>
    <xdr:to>
      <xdr:col>10</xdr:col>
      <xdr:colOff>342900</xdr:colOff>
      <xdr:row>30</xdr:row>
      <xdr:rowOff>9525</xdr:rowOff>
    </xdr:to>
    <xdr:sp macro="" textlink="">
      <xdr:nvSpPr>
        <xdr:cNvPr id="99" name="直方体 98">
          <a:extLst>
            <a:ext uri="{FF2B5EF4-FFF2-40B4-BE49-F238E27FC236}">
              <a16:creationId xmlns:a16="http://schemas.microsoft.com/office/drawing/2014/main" id="{E1942851-DF67-40E6-B001-8112DC76DADE}"/>
            </a:ext>
          </a:extLst>
        </xdr:cNvPr>
        <xdr:cNvSpPr/>
      </xdr:nvSpPr>
      <xdr:spPr>
        <a:xfrm>
          <a:off x="10610850" y="537210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533400</xdr:colOff>
      <xdr:row>29</xdr:row>
      <xdr:rowOff>66675</xdr:rowOff>
    </xdr:from>
    <xdr:to>
      <xdr:col>11</xdr:col>
      <xdr:colOff>152400</xdr:colOff>
      <xdr:row>30</xdr:row>
      <xdr:rowOff>190500</xdr:rowOff>
    </xdr:to>
    <xdr:sp macro="" textlink="">
      <xdr:nvSpPr>
        <xdr:cNvPr id="100" name="直方体 99">
          <a:extLst>
            <a:ext uri="{FF2B5EF4-FFF2-40B4-BE49-F238E27FC236}">
              <a16:creationId xmlns:a16="http://schemas.microsoft.com/office/drawing/2014/main" id="{1172DE0B-F77D-43C8-B6CA-05B389D36A59}"/>
            </a:ext>
          </a:extLst>
        </xdr:cNvPr>
        <xdr:cNvSpPr/>
      </xdr:nvSpPr>
      <xdr:spPr>
        <a:xfrm>
          <a:off x="11106150" y="5553075"/>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15</xdr:row>
      <xdr:rowOff>114300</xdr:rowOff>
    </xdr:from>
    <xdr:to>
      <xdr:col>5</xdr:col>
      <xdr:colOff>581025</xdr:colOff>
      <xdr:row>17</xdr:row>
      <xdr:rowOff>38100</xdr:rowOff>
    </xdr:to>
    <xdr:sp macro="" textlink="">
      <xdr:nvSpPr>
        <xdr:cNvPr id="102" name="直方体 101">
          <a:extLst>
            <a:ext uri="{FF2B5EF4-FFF2-40B4-BE49-F238E27FC236}">
              <a16:creationId xmlns:a16="http://schemas.microsoft.com/office/drawing/2014/main" id="{70A8C0C5-781C-4B3C-9765-43C0B73860E0}"/>
            </a:ext>
          </a:extLst>
        </xdr:cNvPr>
        <xdr:cNvSpPr/>
      </xdr:nvSpPr>
      <xdr:spPr>
        <a:xfrm>
          <a:off x="7419975" y="280035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15</xdr:row>
      <xdr:rowOff>161925</xdr:rowOff>
    </xdr:from>
    <xdr:to>
      <xdr:col>11</xdr:col>
      <xdr:colOff>438150</xdr:colOff>
      <xdr:row>19</xdr:row>
      <xdr:rowOff>114300</xdr:rowOff>
    </xdr:to>
    <xdr:sp macro="" textlink="">
      <xdr:nvSpPr>
        <xdr:cNvPr id="4" name="直方体 3">
          <a:extLst>
            <a:ext uri="{FF2B5EF4-FFF2-40B4-BE49-F238E27FC236}">
              <a16:creationId xmlns:a16="http://schemas.microsoft.com/office/drawing/2014/main" id="{741629A0-1769-C2F7-C8F3-A530CF7F434A}"/>
            </a:ext>
          </a:extLst>
        </xdr:cNvPr>
        <xdr:cNvSpPr/>
      </xdr:nvSpPr>
      <xdr:spPr>
        <a:xfrm>
          <a:off x="9629775" y="3838575"/>
          <a:ext cx="1790700" cy="942975"/>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16383</xdr:col>
      <xdr:colOff>457200</xdr:colOff>
      <xdr:row>26</xdr:row>
      <xdr:rowOff>180975</xdr:rowOff>
    </xdr:from>
    <xdr:to>
      <xdr:col>16383</xdr:col>
      <xdr:colOff>2247900</xdr:colOff>
      <xdr:row>30</xdr:row>
      <xdr:rowOff>133350</xdr:rowOff>
    </xdr:to>
    <xdr:sp macro="" textlink="">
      <xdr:nvSpPr>
        <xdr:cNvPr id="5" name="直方体 4">
          <a:extLst>
            <a:ext uri="{FF2B5EF4-FFF2-40B4-BE49-F238E27FC236}">
              <a16:creationId xmlns:a16="http://schemas.microsoft.com/office/drawing/2014/main" id="{6F521FD9-F73C-498F-B58D-5997271A7F6C}"/>
            </a:ext>
          </a:extLst>
        </xdr:cNvPr>
        <xdr:cNvSpPr/>
      </xdr:nvSpPr>
      <xdr:spPr>
        <a:xfrm>
          <a:off x="12992100" y="6581775"/>
          <a:ext cx="1790700" cy="942975"/>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276225</xdr:colOff>
      <xdr:row>26</xdr:row>
      <xdr:rowOff>200025</xdr:rowOff>
    </xdr:from>
    <xdr:to>
      <xdr:col>12</xdr:col>
      <xdr:colOff>742217</xdr:colOff>
      <xdr:row>28</xdr:row>
      <xdr:rowOff>53486</xdr:rowOff>
    </xdr:to>
    <xdr:sp macro="" textlink="">
      <xdr:nvSpPr>
        <xdr:cNvPr id="6" name="右矢印 56">
          <a:extLst>
            <a:ext uri="{FF2B5EF4-FFF2-40B4-BE49-F238E27FC236}">
              <a16:creationId xmlns:a16="http://schemas.microsoft.com/office/drawing/2014/main" id="{8D7BE838-36B8-44CF-AEC8-139564CD03B5}"/>
            </a:ext>
          </a:extLst>
        </xdr:cNvPr>
        <xdr:cNvSpPr/>
      </xdr:nvSpPr>
      <xdr:spPr>
        <a:xfrm>
          <a:off x="11944350" y="6600825"/>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257175</xdr:colOff>
      <xdr:row>15</xdr:row>
      <xdr:rowOff>38100</xdr:rowOff>
    </xdr:from>
    <xdr:to>
      <xdr:col>8</xdr:col>
      <xdr:colOff>37367</xdr:colOff>
      <xdr:row>16</xdr:row>
      <xdr:rowOff>139211</xdr:rowOff>
    </xdr:to>
    <xdr:sp macro="" textlink="">
      <xdr:nvSpPr>
        <xdr:cNvPr id="7" name="右矢印 56">
          <a:extLst>
            <a:ext uri="{FF2B5EF4-FFF2-40B4-BE49-F238E27FC236}">
              <a16:creationId xmlns:a16="http://schemas.microsoft.com/office/drawing/2014/main" id="{2540F21D-79A7-4782-906D-2A8DF95DB9AF}"/>
            </a:ext>
          </a:extLst>
        </xdr:cNvPr>
        <xdr:cNvSpPr/>
      </xdr:nvSpPr>
      <xdr:spPr>
        <a:xfrm>
          <a:off x="8496300" y="3714750"/>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301192</xdr:colOff>
      <xdr:row>10</xdr:row>
      <xdr:rowOff>85725</xdr:rowOff>
    </xdr:from>
    <xdr:to>
      <xdr:col>16383</xdr:col>
      <xdr:colOff>619125</xdr:colOff>
      <xdr:row>14</xdr:row>
      <xdr:rowOff>228600</xdr:rowOff>
    </xdr:to>
    <xdr:grpSp>
      <xdr:nvGrpSpPr>
        <xdr:cNvPr id="11" name="グループ化 10">
          <a:extLst>
            <a:ext uri="{FF2B5EF4-FFF2-40B4-BE49-F238E27FC236}">
              <a16:creationId xmlns:a16="http://schemas.microsoft.com/office/drawing/2014/main" id="{CBB6A121-8B44-E9CC-AC18-26CCFB4872BE}"/>
            </a:ext>
          </a:extLst>
        </xdr:cNvPr>
        <xdr:cNvGrpSpPr/>
      </xdr:nvGrpSpPr>
      <xdr:grpSpPr>
        <a:xfrm>
          <a:off x="10597717" y="2409825"/>
          <a:ext cx="2556308" cy="1247775"/>
          <a:chOff x="10597717" y="2409825"/>
          <a:chExt cx="2556308" cy="1247775"/>
        </a:xfrm>
      </xdr:grpSpPr>
      <xdr:sp macro="" textlink="">
        <xdr:nvSpPr>
          <xdr:cNvPr id="8" name="四角形: メモ 7">
            <a:extLst>
              <a:ext uri="{FF2B5EF4-FFF2-40B4-BE49-F238E27FC236}">
                <a16:creationId xmlns:a16="http://schemas.microsoft.com/office/drawing/2014/main" id="{B0CEBDF1-3761-0812-8CB4-8298A8582A07}"/>
              </a:ext>
            </a:extLst>
          </xdr:cNvPr>
          <xdr:cNvSpPr/>
        </xdr:nvSpPr>
        <xdr:spPr>
          <a:xfrm>
            <a:off x="12172950" y="2409825"/>
            <a:ext cx="981075" cy="1247775"/>
          </a:xfrm>
          <a:prstGeom prst="foldedCorner">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lumMod val="85000"/>
                    <a:lumOff val="15000"/>
                  </a:schemeClr>
                </a:solidFill>
              </a:rPr>
              <a:t>送付書</a:t>
            </a:r>
          </a:p>
        </xdr:txBody>
      </xdr:sp>
      <xdr:sp macro="" textlink="">
        <xdr:nvSpPr>
          <xdr:cNvPr id="10" name="矢印: 右カーブ 9">
            <a:extLst>
              <a:ext uri="{FF2B5EF4-FFF2-40B4-BE49-F238E27FC236}">
                <a16:creationId xmlns:a16="http://schemas.microsoft.com/office/drawing/2014/main" id="{94118AC2-A771-44AB-3B72-DD0C1AACA918}"/>
              </a:ext>
            </a:extLst>
          </xdr:cNvPr>
          <xdr:cNvSpPr/>
        </xdr:nvSpPr>
        <xdr:spPr>
          <a:xfrm rot="3024433">
            <a:off x="10839107" y="2412968"/>
            <a:ext cx="747681" cy="1230462"/>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16383</xdr:col>
      <xdr:colOff>1419225</xdr:colOff>
      <xdr:row>21</xdr:row>
      <xdr:rowOff>76200</xdr:rowOff>
    </xdr:from>
    <xdr:to>
      <xdr:col>16383</xdr:col>
      <xdr:colOff>3975533</xdr:colOff>
      <xdr:row>26</xdr:row>
      <xdr:rowOff>85725</xdr:rowOff>
    </xdr:to>
    <xdr:grpSp>
      <xdr:nvGrpSpPr>
        <xdr:cNvPr id="13" name="グループ化 12">
          <a:extLst>
            <a:ext uri="{FF2B5EF4-FFF2-40B4-BE49-F238E27FC236}">
              <a16:creationId xmlns:a16="http://schemas.microsoft.com/office/drawing/2014/main" id="{03195644-3473-4A5C-BD2B-2764EAE770C9}"/>
            </a:ext>
          </a:extLst>
        </xdr:cNvPr>
        <xdr:cNvGrpSpPr/>
      </xdr:nvGrpSpPr>
      <xdr:grpSpPr>
        <a:xfrm>
          <a:off x="13954125" y="5238750"/>
          <a:ext cx="2556308" cy="1247775"/>
          <a:chOff x="10597717" y="2409825"/>
          <a:chExt cx="2556308" cy="1247775"/>
        </a:xfrm>
      </xdr:grpSpPr>
      <xdr:sp macro="" textlink="">
        <xdr:nvSpPr>
          <xdr:cNvPr id="14" name="四角形: メモ 13">
            <a:extLst>
              <a:ext uri="{FF2B5EF4-FFF2-40B4-BE49-F238E27FC236}">
                <a16:creationId xmlns:a16="http://schemas.microsoft.com/office/drawing/2014/main" id="{837BD455-E1F6-EA11-8DF3-ADD41524EDCE}"/>
              </a:ext>
            </a:extLst>
          </xdr:cNvPr>
          <xdr:cNvSpPr/>
        </xdr:nvSpPr>
        <xdr:spPr>
          <a:xfrm>
            <a:off x="12172950" y="2409825"/>
            <a:ext cx="981075" cy="1247775"/>
          </a:xfrm>
          <a:prstGeom prst="foldedCorner">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lumMod val="85000"/>
                    <a:lumOff val="15000"/>
                  </a:schemeClr>
                </a:solidFill>
              </a:rPr>
              <a:t>送付書</a:t>
            </a:r>
          </a:p>
        </xdr:txBody>
      </xdr:sp>
      <xdr:sp macro="" textlink="">
        <xdr:nvSpPr>
          <xdr:cNvPr id="18" name="矢印: 右カーブ 17">
            <a:extLst>
              <a:ext uri="{FF2B5EF4-FFF2-40B4-BE49-F238E27FC236}">
                <a16:creationId xmlns:a16="http://schemas.microsoft.com/office/drawing/2014/main" id="{3FB68388-00EC-2D2B-C4C8-AB1B192C9EB0}"/>
              </a:ext>
            </a:extLst>
          </xdr:cNvPr>
          <xdr:cNvSpPr/>
        </xdr:nvSpPr>
        <xdr:spPr>
          <a:xfrm rot="3024433">
            <a:off x="10839107" y="2412968"/>
            <a:ext cx="747681" cy="1230462"/>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219075</xdr:colOff>
      <xdr:row>12</xdr:row>
      <xdr:rowOff>152400</xdr:rowOff>
    </xdr:from>
    <xdr:to>
      <xdr:col>5</xdr:col>
      <xdr:colOff>609600</xdr:colOff>
      <xdr:row>14</xdr:row>
      <xdr:rowOff>181147</xdr:rowOff>
    </xdr:to>
    <xdr:sp macro="" textlink="">
      <xdr:nvSpPr>
        <xdr:cNvPr id="19" name="テキスト ボックス 18">
          <a:extLst>
            <a:ext uri="{FF2B5EF4-FFF2-40B4-BE49-F238E27FC236}">
              <a16:creationId xmlns:a16="http://schemas.microsoft.com/office/drawing/2014/main" id="{09061BD7-65B1-4492-89A6-CD1FC7BDB4FC}"/>
            </a:ext>
          </a:extLst>
        </xdr:cNvPr>
        <xdr:cNvSpPr txBox="1"/>
      </xdr:nvSpPr>
      <xdr:spPr>
        <a:xfrm>
          <a:off x="7086600" y="3086100"/>
          <a:ext cx="390525" cy="52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15</xdr:row>
      <xdr:rowOff>38100</xdr:rowOff>
    </xdr:from>
    <xdr:to>
      <xdr:col>5</xdr:col>
      <xdr:colOff>33510</xdr:colOff>
      <xdr:row>18</xdr:row>
      <xdr:rowOff>142875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986010" cy="838200"/>
        </a:xfrm>
        <a:prstGeom prst="rect">
          <a:avLst/>
        </a:prstGeom>
        <a:scene3d>
          <a:camera prst="orthographicFront">
            <a:rot lat="0" lon="0" rev="0"/>
          </a:camera>
          <a:lightRig rig="threePt" dir="t"/>
        </a:scene3d>
      </xdr:spPr>
    </xdr:pic>
    <xdr:clientData/>
  </xdr:twoCellAnchor>
  <xdr:twoCellAnchor>
    <xdr:from>
      <xdr:col>16</xdr:col>
      <xdr:colOff>333375</xdr:colOff>
      <xdr:row>22</xdr:row>
      <xdr:rowOff>371474</xdr:rowOff>
    </xdr:from>
    <xdr:to>
      <xdr:col>26</xdr:col>
      <xdr:colOff>257175</xdr:colOff>
      <xdr:row>26</xdr:row>
      <xdr:rowOff>238124</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7019925" y="2133599"/>
          <a:ext cx="5067300" cy="1028700"/>
          <a:chOff x="7019925" y="2133599"/>
          <a:chExt cx="5067300" cy="1028700"/>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2133599"/>
            <a:ext cx="1114425" cy="947365"/>
          </a:xfrm>
          <a:prstGeom prst="rect">
            <a:avLst/>
          </a:prstGeom>
          <a:scene3d>
            <a:camera prst="orthographicFront">
              <a:rot lat="0" lon="0" rev="0"/>
            </a:camera>
            <a:lightRig rig="threePt" dir="t"/>
          </a:scene3d>
        </xdr:spPr>
      </xdr:pic>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86724" y="2400300"/>
            <a:ext cx="4000501"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本エクセルブックの添付をお願いします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91167</xdr:colOff>
      <xdr:row>14</xdr:row>
      <xdr:rowOff>40821</xdr:rowOff>
    </xdr:from>
    <xdr:to>
      <xdr:col>7</xdr:col>
      <xdr:colOff>9524</xdr:colOff>
      <xdr:row>18</xdr:row>
      <xdr:rowOff>95250</xdr:rowOff>
    </xdr:to>
    <xdr:sp macro="" textlink="">
      <xdr:nvSpPr>
        <xdr:cNvPr id="2" name="フローチャート: 判断 1">
          <a:extLst>
            <a:ext uri="{FF2B5EF4-FFF2-40B4-BE49-F238E27FC236}">
              <a16:creationId xmlns:a16="http://schemas.microsoft.com/office/drawing/2014/main" id="{00000000-0008-0000-0600-000002000000}"/>
            </a:ext>
          </a:extLst>
        </xdr:cNvPr>
        <xdr:cNvSpPr/>
      </xdr:nvSpPr>
      <xdr:spPr>
        <a:xfrm>
          <a:off x="338817" y="2964996"/>
          <a:ext cx="3918857" cy="740229"/>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xdr:col>
      <xdr:colOff>370594</xdr:colOff>
      <xdr:row>17</xdr:row>
      <xdr:rowOff>136072</xdr:rowOff>
    </xdr:from>
    <xdr:to>
      <xdr:col>4</xdr:col>
      <xdr:colOff>79242</xdr:colOff>
      <xdr:row>19</xdr:row>
      <xdr:rowOff>89648</xdr:rowOff>
    </xdr:to>
    <xdr:sp macro="" textlink="">
      <xdr:nvSpPr>
        <xdr:cNvPr id="3" name="フローチャート: 代替処理 2">
          <a:extLst>
            <a:ext uri="{FF2B5EF4-FFF2-40B4-BE49-F238E27FC236}">
              <a16:creationId xmlns:a16="http://schemas.microsoft.com/office/drawing/2014/main" id="{00000000-0008-0000-0600-000003000000}"/>
            </a:ext>
          </a:extLst>
        </xdr:cNvPr>
        <xdr:cNvSpPr/>
      </xdr:nvSpPr>
      <xdr:spPr>
        <a:xfrm>
          <a:off x="1284994" y="3574597"/>
          <a:ext cx="1042148" cy="29647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2</xdr:col>
      <xdr:colOff>381000</xdr:colOff>
      <xdr:row>11</xdr:row>
      <xdr:rowOff>78490</xdr:rowOff>
    </xdr:from>
    <xdr:to>
      <xdr:col>5</xdr:col>
      <xdr:colOff>381000</xdr:colOff>
      <xdr:row>13</xdr:row>
      <xdr:rowOff>168138</xdr:rowOff>
    </xdr:to>
    <xdr:sp macro="" textlink="">
      <xdr:nvSpPr>
        <xdr:cNvPr id="4" name="フローチャート: 代替処理 3">
          <a:extLst>
            <a:ext uri="{FF2B5EF4-FFF2-40B4-BE49-F238E27FC236}">
              <a16:creationId xmlns:a16="http://schemas.microsoft.com/office/drawing/2014/main" id="{00000000-0008-0000-0600-000004000000}"/>
            </a:ext>
          </a:extLst>
        </xdr:cNvPr>
        <xdr:cNvSpPr/>
      </xdr:nvSpPr>
      <xdr:spPr>
        <a:xfrm>
          <a:off x="1295400" y="2488315"/>
          <a:ext cx="2000250" cy="43254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六価クロム分析</a:t>
          </a:r>
        </a:p>
      </xdr:txBody>
    </xdr:sp>
    <xdr:clientData/>
  </xdr:twoCellAnchor>
  <xdr:twoCellAnchor>
    <xdr:from>
      <xdr:col>2</xdr:col>
      <xdr:colOff>389486</xdr:colOff>
      <xdr:row>29</xdr:row>
      <xdr:rowOff>156883</xdr:rowOff>
    </xdr:from>
    <xdr:to>
      <xdr:col>5</xdr:col>
      <xdr:colOff>372676</xdr:colOff>
      <xdr:row>34</xdr:row>
      <xdr:rowOff>150479</xdr:rowOff>
    </xdr:to>
    <xdr:sp macro="" textlink="">
      <xdr:nvSpPr>
        <xdr:cNvPr id="5" name="フローチャート: 代替処理 4">
          <a:extLst>
            <a:ext uri="{FF2B5EF4-FFF2-40B4-BE49-F238E27FC236}">
              <a16:creationId xmlns:a16="http://schemas.microsoft.com/office/drawing/2014/main" id="{00000000-0008-0000-0600-000005000000}"/>
            </a:ext>
          </a:extLst>
        </xdr:cNvPr>
        <xdr:cNvSpPr/>
      </xdr:nvSpPr>
      <xdr:spPr>
        <a:xfrm>
          <a:off x="1303886" y="5652808"/>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IEC62321-7-1</a:t>
          </a:r>
        </a:p>
        <a:p>
          <a:pPr algn="ctr"/>
          <a:r>
            <a:rPr kumimoji="1" lang="ja-JP" altLang="en-US" sz="1600"/>
            <a:t>沸騰水</a:t>
          </a:r>
          <a:r>
            <a:rPr kumimoji="1" lang="en-US" altLang="ja-JP" sz="1600"/>
            <a:t>-UV</a:t>
          </a:r>
          <a:r>
            <a:rPr kumimoji="1" lang="ja-JP" altLang="en-US" sz="1600"/>
            <a:t>法</a:t>
          </a:r>
        </a:p>
      </xdr:txBody>
    </xdr:sp>
    <xdr:clientData/>
  </xdr:twoCellAnchor>
  <xdr:twoCellAnchor>
    <xdr:from>
      <xdr:col>13</xdr:col>
      <xdr:colOff>193460</xdr:colOff>
      <xdr:row>25</xdr:row>
      <xdr:rowOff>19379</xdr:rowOff>
    </xdr:from>
    <xdr:to>
      <xdr:col>16</xdr:col>
      <xdr:colOff>4422</xdr:colOff>
      <xdr:row>26</xdr:row>
      <xdr:rowOff>84845</xdr:rowOff>
    </xdr:to>
    <xdr:sp macro="" textlink="">
      <xdr:nvSpPr>
        <xdr:cNvPr id="7" name="フローチャート: 代替処理 6">
          <a:extLst>
            <a:ext uri="{FF2B5EF4-FFF2-40B4-BE49-F238E27FC236}">
              <a16:creationId xmlns:a16="http://schemas.microsoft.com/office/drawing/2014/main" id="{00000000-0008-0000-0600-000007000000}"/>
            </a:ext>
          </a:extLst>
        </xdr:cNvPr>
        <xdr:cNvSpPr/>
      </xdr:nvSpPr>
      <xdr:spPr>
        <a:xfrm>
          <a:off x="8442110" y="4829504"/>
          <a:ext cx="1811212" cy="23691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XRF</a:t>
          </a:r>
          <a:r>
            <a:rPr kumimoji="1" lang="ja-JP" altLang="en-US" sz="1600"/>
            <a:t>にて測定</a:t>
          </a:r>
        </a:p>
      </xdr:txBody>
    </xdr:sp>
    <xdr:clientData/>
  </xdr:twoCellAnchor>
  <xdr:twoCellAnchor>
    <xdr:from>
      <xdr:col>6</xdr:col>
      <xdr:colOff>446275</xdr:colOff>
      <xdr:row>17</xdr:row>
      <xdr:rowOff>136071</xdr:rowOff>
    </xdr:from>
    <xdr:to>
      <xdr:col>11</xdr:col>
      <xdr:colOff>119703</xdr:colOff>
      <xdr:row>22</xdr:row>
      <xdr:rowOff>0</xdr:rowOff>
    </xdr:to>
    <xdr:sp macro="" textlink="">
      <xdr:nvSpPr>
        <xdr:cNvPr id="9" name="フローチャート: 判断 8">
          <a:extLst>
            <a:ext uri="{FF2B5EF4-FFF2-40B4-BE49-F238E27FC236}">
              <a16:creationId xmlns:a16="http://schemas.microsoft.com/office/drawing/2014/main" id="{00000000-0008-0000-0600-000009000000}"/>
            </a:ext>
          </a:extLst>
        </xdr:cNvPr>
        <xdr:cNvSpPr/>
      </xdr:nvSpPr>
      <xdr:spPr>
        <a:xfrm>
          <a:off x="4027675" y="3574596"/>
          <a:ext cx="3007178" cy="721179"/>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296897</xdr:colOff>
      <xdr:row>29</xdr:row>
      <xdr:rowOff>156883</xdr:rowOff>
    </xdr:from>
    <xdr:to>
      <xdr:col>10</xdr:col>
      <xdr:colOff>275946</xdr:colOff>
      <xdr:row>34</xdr:row>
      <xdr:rowOff>150479</xdr:rowOff>
    </xdr:to>
    <xdr:sp macro="" textlink="">
      <xdr:nvSpPr>
        <xdr:cNvPr id="10" name="フローチャート: 代替処理 9">
          <a:extLst>
            <a:ext uri="{FF2B5EF4-FFF2-40B4-BE49-F238E27FC236}">
              <a16:creationId xmlns:a16="http://schemas.microsoft.com/office/drawing/2014/main" id="{00000000-0008-0000-0600-00000A000000}"/>
            </a:ext>
          </a:extLst>
        </xdr:cNvPr>
        <xdr:cNvSpPr/>
      </xdr:nvSpPr>
      <xdr:spPr>
        <a:xfrm>
          <a:off x="4545047" y="5652808"/>
          <a:ext cx="1979299"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7.1</a:t>
          </a:r>
          <a:r>
            <a:rPr kumimoji="1" lang="ja-JP" altLang="en-US" sz="1600"/>
            <a:t>）</a:t>
          </a:r>
          <a:endParaRPr kumimoji="1" lang="en-US" altLang="ja-JP" sz="1600"/>
        </a:p>
        <a:p>
          <a:pPr algn="ctr"/>
          <a:r>
            <a:rPr kumimoji="1" lang="ja-JP" altLang="en-US" sz="1600"/>
            <a:t>超音波抽出</a:t>
          </a:r>
          <a:r>
            <a:rPr kumimoji="1" lang="en-US" altLang="ja-JP" sz="1600"/>
            <a:t>-UV</a:t>
          </a:r>
          <a:r>
            <a:rPr kumimoji="1" lang="ja-JP" altLang="en-US" sz="1600"/>
            <a:t>法</a:t>
          </a:r>
        </a:p>
      </xdr:txBody>
    </xdr:sp>
    <xdr:clientData/>
  </xdr:twoCellAnchor>
  <xdr:twoCellAnchor>
    <xdr:from>
      <xdr:col>12</xdr:col>
      <xdr:colOff>210025</xdr:colOff>
      <xdr:row>22</xdr:row>
      <xdr:rowOff>0</xdr:rowOff>
    </xdr:from>
    <xdr:to>
      <xdr:col>16</xdr:col>
      <xdr:colOff>659061</xdr:colOff>
      <xdr:row>24</xdr:row>
      <xdr:rowOff>0</xdr:rowOff>
    </xdr:to>
    <xdr:sp macro="" textlink="">
      <xdr:nvSpPr>
        <xdr:cNvPr id="11" name="フローチャート: 判断 10">
          <a:extLst>
            <a:ext uri="{FF2B5EF4-FFF2-40B4-BE49-F238E27FC236}">
              <a16:creationId xmlns:a16="http://schemas.microsoft.com/office/drawing/2014/main" id="{00000000-0008-0000-0600-00000B000000}"/>
            </a:ext>
          </a:extLst>
        </xdr:cNvPr>
        <xdr:cNvSpPr/>
      </xdr:nvSpPr>
      <xdr:spPr>
        <a:xfrm>
          <a:off x="7791925" y="4295775"/>
          <a:ext cx="3116036" cy="34290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10</xdr:col>
      <xdr:colOff>344982</xdr:colOff>
      <xdr:row>29</xdr:row>
      <xdr:rowOff>170490</xdr:rowOff>
    </xdr:from>
    <xdr:to>
      <xdr:col>13</xdr:col>
      <xdr:colOff>328172</xdr:colOff>
      <xdr:row>34</xdr:row>
      <xdr:rowOff>164086</xdr:rowOff>
    </xdr:to>
    <xdr:sp macro="" textlink="">
      <xdr:nvSpPr>
        <xdr:cNvPr id="12" name="フローチャート: 代替処理 11">
          <a:extLst>
            <a:ext uri="{FF2B5EF4-FFF2-40B4-BE49-F238E27FC236}">
              <a16:creationId xmlns:a16="http://schemas.microsoft.com/office/drawing/2014/main" id="{00000000-0008-0000-0600-00000C000000}"/>
            </a:ext>
          </a:extLst>
        </xdr:cNvPr>
        <xdr:cNvSpPr/>
      </xdr:nvSpPr>
      <xdr:spPr>
        <a:xfrm>
          <a:off x="6593382" y="5666415"/>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7.2</a:t>
          </a:r>
          <a:r>
            <a:rPr kumimoji="1" lang="ja-JP" altLang="en-US" sz="1600"/>
            <a:t>）</a:t>
          </a:r>
          <a:endParaRPr kumimoji="1" lang="en-US" altLang="ja-JP" sz="1600"/>
        </a:p>
        <a:p>
          <a:pPr algn="ctr"/>
          <a:r>
            <a:rPr kumimoji="1" lang="en-US" altLang="ja-JP" sz="1600"/>
            <a:t>MW</a:t>
          </a:r>
          <a:r>
            <a:rPr kumimoji="1" lang="ja-JP" altLang="en-US" sz="1600"/>
            <a:t>抽出</a:t>
          </a:r>
          <a:r>
            <a:rPr kumimoji="1" lang="en-US" altLang="ja-JP" sz="1600"/>
            <a:t>-UV</a:t>
          </a:r>
          <a:r>
            <a:rPr kumimoji="1" lang="ja-JP" altLang="en-US" sz="1600"/>
            <a:t>法</a:t>
          </a:r>
        </a:p>
      </xdr:txBody>
    </xdr:sp>
    <xdr:clientData/>
  </xdr:twoCellAnchor>
  <xdr:twoCellAnchor>
    <xdr:from>
      <xdr:col>16</xdr:col>
      <xdr:colOff>11207</xdr:colOff>
      <xdr:row>29</xdr:row>
      <xdr:rowOff>156883</xdr:rowOff>
    </xdr:from>
    <xdr:to>
      <xdr:col>18</xdr:col>
      <xdr:colOff>661147</xdr:colOff>
      <xdr:row>34</xdr:row>
      <xdr:rowOff>150479</xdr:rowOff>
    </xdr:to>
    <xdr:sp macro="" textlink="">
      <xdr:nvSpPr>
        <xdr:cNvPr id="13" name="フローチャート: 代替処理 12">
          <a:extLst>
            <a:ext uri="{FF2B5EF4-FFF2-40B4-BE49-F238E27FC236}">
              <a16:creationId xmlns:a16="http://schemas.microsoft.com/office/drawing/2014/main" id="{00000000-0008-0000-0600-00000D000000}"/>
            </a:ext>
          </a:extLst>
        </xdr:cNvPr>
        <xdr:cNvSpPr/>
      </xdr:nvSpPr>
      <xdr:spPr>
        <a:xfrm>
          <a:off x="10260107" y="5652808"/>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lt1"/>
              </a:solidFill>
              <a:effectLst/>
              <a:latin typeface="+mn-lt"/>
              <a:ea typeface="+mn-ea"/>
              <a:cs typeface="+mn-cs"/>
            </a:rPr>
            <a:t>IEC62321</a:t>
          </a:r>
          <a:r>
            <a:rPr kumimoji="1" lang="ja-JP" altLang="ja-JP" sz="1600">
              <a:solidFill>
                <a:schemeClr val="lt1"/>
              </a:solidFill>
              <a:effectLst/>
              <a:latin typeface="+mn-lt"/>
              <a:ea typeface="+mn-ea"/>
              <a:cs typeface="+mn-cs"/>
            </a:rPr>
            <a:t>　</a:t>
          </a:r>
          <a:r>
            <a:rPr kumimoji="1" lang="en-US" altLang="ja-JP" sz="1600">
              <a:solidFill>
                <a:schemeClr val="lt1"/>
              </a:solidFill>
              <a:effectLst/>
              <a:latin typeface="+mn-lt"/>
              <a:ea typeface="+mn-ea"/>
              <a:cs typeface="+mn-cs"/>
            </a:rPr>
            <a:t>Annex C</a:t>
          </a:r>
          <a:endParaRPr lang="ja-JP" altLang="ja-JP" sz="1600">
            <a:effectLst/>
          </a:endParaRPr>
        </a:p>
        <a:p>
          <a:pPr algn="ctr"/>
          <a:r>
            <a:rPr kumimoji="1" lang="ja-JP" altLang="ja-JP" sz="1600">
              <a:solidFill>
                <a:schemeClr val="lt1"/>
              </a:solidFill>
              <a:effectLst/>
              <a:latin typeface="+mn-lt"/>
              <a:ea typeface="+mn-ea"/>
              <a:cs typeface="+mn-cs"/>
            </a:rPr>
            <a:t>アルカリ</a:t>
          </a:r>
          <a:r>
            <a:rPr kumimoji="1" lang="en-US" altLang="ja-JP" sz="1600">
              <a:solidFill>
                <a:schemeClr val="lt1"/>
              </a:solidFill>
              <a:effectLst/>
              <a:latin typeface="+mn-lt"/>
              <a:ea typeface="+mn-ea"/>
              <a:cs typeface="+mn-cs"/>
            </a:rPr>
            <a:t>-UV</a:t>
          </a:r>
          <a:r>
            <a:rPr kumimoji="1" lang="ja-JP" altLang="ja-JP" sz="1600">
              <a:solidFill>
                <a:schemeClr val="lt1"/>
              </a:solidFill>
              <a:effectLst/>
              <a:latin typeface="+mn-lt"/>
              <a:ea typeface="+mn-ea"/>
              <a:cs typeface="+mn-cs"/>
            </a:rPr>
            <a:t>法</a:t>
          </a:r>
          <a:endParaRPr lang="ja-JP" altLang="ja-JP" sz="1600">
            <a:effectLst/>
          </a:endParaRPr>
        </a:p>
      </xdr:txBody>
    </xdr:sp>
    <xdr:clientData/>
  </xdr:twoCellAnchor>
  <xdr:twoCellAnchor>
    <xdr:from>
      <xdr:col>1</xdr:col>
      <xdr:colOff>353785</xdr:colOff>
      <xdr:row>15</xdr:row>
      <xdr:rowOff>83245</xdr:rowOff>
    </xdr:from>
    <xdr:to>
      <xdr:col>6</xdr:col>
      <xdr:colOff>476250</xdr:colOff>
      <xdr:row>17</xdr:row>
      <xdr:rowOff>56030</xdr:rowOff>
    </xdr:to>
    <xdr:sp macro="" textlink="">
      <xdr:nvSpPr>
        <xdr:cNvPr id="14" name="フローチャート: 代替処理 13">
          <a:extLst>
            <a:ext uri="{FF2B5EF4-FFF2-40B4-BE49-F238E27FC236}">
              <a16:creationId xmlns:a16="http://schemas.microsoft.com/office/drawing/2014/main" id="{00000000-0008-0000-0600-00000E000000}"/>
            </a:ext>
          </a:extLst>
        </xdr:cNvPr>
        <xdr:cNvSpPr/>
      </xdr:nvSpPr>
      <xdr:spPr>
        <a:xfrm>
          <a:off x="601435" y="3178870"/>
          <a:ext cx="3456215"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材質が純金属・合金・めっき被膜</a:t>
          </a:r>
          <a:endParaRPr lang="ja-JP" altLang="ja-JP" sz="1600">
            <a:effectLst/>
          </a:endParaRPr>
        </a:p>
      </xdr:txBody>
    </xdr:sp>
    <xdr:clientData/>
  </xdr:twoCellAnchor>
  <xdr:twoCellAnchor>
    <xdr:from>
      <xdr:col>7</xdr:col>
      <xdr:colOff>566289</xdr:colOff>
      <xdr:row>18</xdr:row>
      <xdr:rowOff>8126</xdr:rowOff>
    </xdr:from>
    <xdr:to>
      <xdr:col>10</xdr:col>
      <xdr:colOff>360444</xdr:colOff>
      <xdr:row>21</xdr:row>
      <xdr:rowOff>156397</xdr:rowOff>
    </xdr:to>
    <xdr:sp macro="" textlink="">
      <xdr:nvSpPr>
        <xdr:cNvPr id="15" name="フローチャート: 代替処理 14">
          <a:extLst>
            <a:ext uri="{FF2B5EF4-FFF2-40B4-BE49-F238E27FC236}">
              <a16:creationId xmlns:a16="http://schemas.microsoft.com/office/drawing/2014/main" id="{00000000-0008-0000-0600-00000F000000}"/>
            </a:ext>
          </a:extLst>
        </xdr:cNvPr>
        <xdr:cNvSpPr/>
      </xdr:nvSpPr>
      <xdr:spPr>
        <a:xfrm>
          <a:off x="4814439" y="3618101"/>
          <a:ext cx="1794405" cy="662621"/>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lt1"/>
              </a:solidFill>
              <a:effectLst/>
              <a:latin typeface="+mn-lt"/>
              <a:ea typeface="+mn-ea"/>
              <a:cs typeface="+mn-cs"/>
            </a:rPr>
            <a:t>材質が</a:t>
          </a:r>
          <a:r>
            <a:rPr kumimoji="1" lang="en-US" altLang="ja-JP" sz="1400">
              <a:solidFill>
                <a:schemeClr val="lt1"/>
              </a:solidFill>
              <a:effectLst/>
              <a:latin typeface="+mn-lt"/>
              <a:ea typeface="+mn-ea"/>
              <a:cs typeface="+mn-cs"/>
            </a:rPr>
            <a:t>ABS,PC,PVC</a:t>
          </a:r>
          <a:endParaRPr lang="ja-JP" altLang="ja-JP" sz="1400">
            <a:effectLst/>
          </a:endParaRPr>
        </a:p>
      </xdr:txBody>
    </xdr:sp>
    <xdr:clientData/>
  </xdr:twoCellAnchor>
  <xdr:twoCellAnchor>
    <xdr:from>
      <xdr:col>6</xdr:col>
      <xdr:colOff>24013</xdr:colOff>
      <xdr:row>16</xdr:row>
      <xdr:rowOff>56029</xdr:rowOff>
    </xdr:from>
    <xdr:to>
      <xdr:col>7</xdr:col>
      <xdr:colOff>405014</xdr:colOff>
      <xdr:row>17</xdr:row>
      <xdr:rowOff>184098</xdr:rowOff>
    </xdr:to>
    <xdr:sp macro="" textlink="">
      <xdr:nvSpPr>
        <xdr:cNvPr id="16" name="フローチャート: 代替処理 15">
          <a:extLst>
            <a:ext uri="{FF2B5EF4-FFF2-40B4-BE49-F238E27FC236}">
              <a16:creationId xmlns:a16="http://schemas.microsoft.com/office/drawing/2014/main" id="{00000000-0008-0000-0600-000010000000}"/>
            </a:ext>
          </a:extLst>
        </xdr:cNvPr>
        <xdr:cNvSpPr/>
      </xdr:nvSpPr>
      <xdr:spPr>
        <a:xfrm>
          <a:off x="3605413" y="3323104"/>
          <a:ext cx="1047751" cy="28999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13</xdr:col>
      <xdr:colOff>50424</xdr:colOff>
      <xdr:row>22</xdr:row>
      <xdr:rowOff>67235</xdr:rowOff>
    </xdr:from>
    <xdr:to>
      <xdr:col>18</xdr:col>
      <xdr:colOff>172889</xdr:colOff>
      <xdr:row>23</xdr:row>
      <xdr:rowOff>179293</xdr:rowOff>
    </xdr:to>
    <xdr:sp macro="" textlink="">
      <xdr:nvSpPr>
        <xdr:cNvPr id="17" name="フローチャート: 代替処理 16">
          <a:extLst>
            <a:ext uri="{FF2B5EF4-FFF2-40B4-BE49-F238E27FC236}">
              <a16:creationId xmlns:a16="http://schemas.microsoft.com/office/drawing/2014/main" id="{00000000-0008-0000-0600-000011000000}"/>
            </a:ext>
          </a:extLst>
        </xdr:cNvPr>
        <xdr:cNvSpPr/>
      </xdr:nvSpPr>
      <xdr:spPr>
        <a:xfrm>
          <a:off x="8299074" y="4363010"/>
          <a:ext cx="3456215" cy="27398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bg1"/>
              </a:solidFill>
              <a:effectLst/>
              <a:latin typeface="+mn-lt"/>
              <a:ea typeface="+mn-ea"/>
              <a:cs typeface="+mn-cs"/>
            </a:rPr>
            <a:t>アンチモン</a:t>
          </a:r>
          <a:r>
            <a:rPr kumimoji="1" lang="en-US" altLang="ja-JP" sz="1600" b="1">
              <a:solidFill>
                <a:schemeClr val="bg1"/>
              </a:solidFill>
              <a:effectLst/>
              <a:latin typeface="+mn-lt"/>
              <a:ea typeface="+mn-ea"/>
              <a:cs typeface="+mn-cs"/>
            </a:rPr>
            <a:t>(Sb)</a:t>
          </a:r>
          <a:r>
            <a:rPr kumimoji="1" lang="ja-JP" altLang="en-US" sz="1600" b="1">
              <a:solidFill>
                <a:schemeClr val="bg1"/>
              </a:solidFill>
              <a:effectLst/>
              <a:latin typeface="+mn-lt"/>
              <a:ea typeface="+mn-ea"/>
              <a:cs typeface="+mn-cs"/>
            </a:rPr>
            <a:t> 非</a:t>
          </a:r>
          <a:r>
            <a:rPr kumimoji="1" lang="ja-JP" altLang="ja-JP" sz="1600" b="1">
              <a:solidFill>
                <a:schemeClr val="bg1"/>
              </a:solidFill>
              <a:effectLst/>
              <a:latin typeface="+mn-lt"/>
              <a:ea typeface="+mn-ea"/>
              <a:cs typeface="+mn-cs"/>
            </a:rPr>
            <a:t>含有</a:t>
          </a:r>
          <a:endParaRPr lang="ja-JP" altLang="ja-JP" sz="3600" b="1">
            <a:solidFill>
              <a:schemeClr val="bg1"/>
            </a:solidFill>
            <a:effectLst/>
          </a:endParaRPr>
        </a:p>
      </xdr:txBody>
    </xdr:sp>
    <xdr:clientData/>
  </xdr:twoCellAnchor>
  <xdr:twoCellAnchor>
    <xdr:from>
      <xdr:col>4</xdr:col>
      <xdr:colOff>47625</xdr:colOff>
      <xdr:row>13</xdr:row>
      <xdr:rowOff>168138</xdr:rowOff>
    </xdr:from>
    <xdr:to>
      <xdr:col>4</xdr:col>
      <xdr:colOff>50346</xdr:colOff>
      <xdr:row>14</xdr:row>
      <xdr:rowOff>40821</xdr:rowOff>
    </xdr:to>
    <xdr:cxnSp macro="">
      <xdr:nvCxnSpPr>
        <xdr:cNvPr id="18" name="直線矢印コネクタ 17">
          <a:extLst>
            <a:ext uri="{FF2B5EF4-FFF2-40B4-BE49-F238E27FC236}">
              <a16:creationId xmlns:a16="http://schemas.microsoft.com/office/drawing/2014/main" id="{00000000-0008-0000-0600-000012000000}"/>
            </a:ext>
          </a:extLst>
        </xdr:cNvPr>
        <xdr:cNvCxnSpPr>
          <a:stCxn id="4" idx="2"/>
          <a:endCxn id="2" idx="0"/>
        </xdr:cNvCxnSpPr>
      </xdr:nvCxnSpPr>
      <xdr:spPr>
        <a:xfrm>
          <a:off x="2295525" y="2920863"/>
          <a:ext cx="2721" cy="4413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44905</xdr:colOff>
      <xdr:row>18</xdr:row>
      <xdr:rowOff>95250</xdr:rowOff>
    </xdr:from>
    <xdr:to>
      <xdr:col>4</xdr:col>
      <xdr:colOff>50346</xdr:colOff>
      <xdr:row>29</xdr:row>
      <xdr:rowOff>156883</xdr:rowOff>
    </xdr:to>
    <xdr:cxnSp macro="">
      <xdr:nvCxnSpPr>
        <xdr:cNvPr id="20" name="直線矢印コネクタ 19">
          <a:extLst>
            <a:ext uri="{FF2B5EF4-FFF2-40B4-BE49-F238E27FC236}">
              <a16:creationId xmlns:a16="http://schemas.microsoft.com/office/drawing/2014/main" id="{00000000-0008-0000-0600-000014000000}"/>
            </a:ext>
          </a:extLst>
        </xdr:cNvPr>
        <xdr:cNvCxnSpPr>
          <a:stCxn id="2" idx="2"/>
          <a:endCxn id="5" idx="0"/>
        </xdr:cNvCxnSpPr>
      </xdr:nvCxnSpPr>
      <xdr:spPr>
        <a:xfrm flipH="1">
          <a:off x="2292805" y="3705225"/>
          <a:ext cx="5441" cy="194758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17</xdr:row>
      <xdr:rowOff>56030</xdr:rowOff>
    </xdr:from>
    <xdr:to>
      <xdr:col>8</xdr:col>
      <xdr:colOff>626009</xdr:colOff>
      <xdr:row>17</xdr:row>
      <xdr:rowOff>136071</xdr:rowOff>
    </xdr:to>
    <xdr:cxnSp macro="">
      <xdr:nvCxnSpPr>
        <xdr:cNvPr id="21" name="直線矢印コネクタ 20">
          <a:extLst>
            <a:ext uri="{FF2B5EF4-FFF2-40B4-BE49-F238E27FC236}">
              <a16:creationId xmlns:a16="http://schemas.microsoft.com/office/drawing/2014/main" id="{00000000-0008-0000-0600-000015000000}"/>
            </a:ext>
          </a:extLst>
        </xdr:cNvPr>
        <xdr:cNvCxnSpPr>
          <a:cxnSpLocks/>
          <a:stCxn id="9" idx="0"/>
        </xdr:cNvCxnSpPr>
      </xdr:nvCxnSpPr>
      <xdr:spPr>
        <a:xfrm flipV="1">
          <a:off x="5534066" y="3494555"/>
          <a:ext cx="6843" cy="80041"/>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432316</xdr:colOff>
      <xdr:row>26</xdr:row>
      <xdr:rowOff>84845</xdr:rowOff>
    </xdr:from>
    <xdr:to>
      <xdr:col>14</xdr:col>
      <xdr:colOff>434542</xdr:colOff>
      <xdr:row>27</xdr:row>
      <xdr:rowOff>0</xdr:rowOff>
    </xdr:to>
    <xdr:cxnSp macro="">
      <xdr:nvCxnSpPr>
        <xdr:cNvPr id="22" name="直線矢印コネクタ 21">
          <a:extLst>
            <a:ext uri="{FF2B5EF4-FFF2-40B4-BE49-F238E27FC236}">
              <a16:creationId xmlns:a16="http://schemas.microsoft.com/office/drawing/2014/main" id="{00000000-0008-0000-0600-000016000000}"/>
            </a:ext>
          </a:extLst>
        </xdr:cNvPr>
        <xdr:cNvCxnSpPr>
          <a:stCxn id="27" idx="0"/>
          <a:endCxn id="7" idx="2"/>
        </xdr:cNvCxnSpPr>
      </xdr:nvCxnSpPr>
      <xdr:spPr>
        <a:xfrm flipH="1" flipV="1">
          <a:off x="9347716" y="5066420"/>
          <a:ext cx="2226" cy="86605"/>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22</xdr:row>
      <xdr:rowOff>0</xdr:rowOff>
    </xdr:from>
    <xdr:to>
      <xdr:col>8</xdr:col>
      <xdr:colOff>622598</xdr:colOff>
      <xdr:row>29</xdr:row>
      <xdr:rowOff>156883</xdr:rowOff>
    </xdr:to>
    <xdr:cxnSp macro="">
      <xdr:nvCxnSpPr>
        <xdr:cNvPr id="24" name="直線矢印コネクタ 23">
          <a:extLst>
            <a:ext uri="{FF2B5EF4-FFF2-40B4-BE49-F238E27FC236}">
              <a16:creationId xmlns:a16="http://schemas.microsoft.com/office/drawing/2014/main" id="{00000000-0008-0000-0600-000018000000}"/>
            </a:ext>
          </a:extLst>
        </xdr:cNvPr>
        <xdr:cNvCxnSpPr>
          <a:stCxn id="10" idx="0"/>
          <a:endCxn id="9" idx="2"/>
        </xdr:cNvCxnSpPr>
      </xdr:nvCxnSpPr>
      <xdr:spPr>
        <a:xfrm flipH="1" flipV="1">
          <a:off x="5534066" y="4295775"/>
          <a:ext cx="3432" cy="135703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434543</xdr:colOff>
      <xdr:row>24</xdr:row>
      <xdr:rowOff>0</xdr:rowOff>
    </xdr:from>
    <xdr:to>
      <xdr:col>14</xdr:col>
      <xdr:colOff>435118</xdr:colOff>
      <xdr:row>25</xdr:row>
      <xdr:rowOff>19379</xdr:rowOff>
    </xdr:to>
    <xdr:cxnSp macro="">
      <xdr:nvCxnSpPr>
        <xdr:cNvPr id="25" name="直線矢印コネクタ 24">
          <a:extLst>
            <a:ext uri="{FF2B5EF4-FFF2-40B4-BE49-F238E27FC236}">
              <a16:creationId xmlns:a16="http://schemas.microsoft.com/office/drawing/2014/main" id="{00000000-0008-0000-0600-000019000000}"/>
            </a:ext>
          </a:extLst>
        </xdr:cNvPr>
        <xdr:cNvCxnSpPr>
          <a:stCxn id="7" idx="0"/>
          <a:endCxn id="11" idx="2"/>
        </xdr:cNvCxnSpPr>
      </xdr:nvCxnSpPr>
      <xdr:spPr>
        <a:xfrm flipH="1" flipV="1">
          <a:off x="9349943" y="4638675"/>
          <a:ext cx="575" cy="190829"/>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210024</xdr:colOff>
      <xdr:row>27</xdr:row>
      <xdr:rowOff>0</xdr:rowOff>
    </xdr:from>
    <xdr:to>
      <xdr:col>16</xdr:col>
      <xdr:colOff>659060</xdr:colOff>
      <xdr:row>30</xdr:row>
      <xdr:rowOff>76200</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a:xfrm>
          <a:off x="7791924" y="5153025"/>
          <a:ext cx="3116036" cy="5905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13</xdr:col>
      <xdr:colOff>140071</xdr:colOff>
      <xdr:row>27</xdr:row>
      <xdr:rowOff>112059</xdr:rowOff>
    </xdr:from>
    <xdr:to>
      <xdr:col>18</xdr:col>
      <xdr:colOff>262536</xdr:colOff>
      <xdr:row>29</xdr:row>
      <xdr:rowOff>166788</xdr:rowOff>
    </xdr:to>
    <xdr:sp macro="" textlink="">
      <xdr:nvSpPr>
        <xdr:cNvPr id="28" name="フローチャート: 代替処理 27">
          <a:extLst>
            <a:ext uri="{FF2B5EF4-FFF2-40B4-BE49-F238E27FC236}">
              <a16:creationId xmlns:a16="http://schemas.microsoft.com/office/drawing/2014/main" id="{00000000-0008-0000-0600-00001C000000}"/>
            </a:ext>
          </a:extLst>
        </xdr:cNvPr>
        <xdr:cNvSpPr/>
      </xdr:nvSpPr>
      <xdr:spPr>
        <a:xfrm>
          <a:off x="8388721" y="5265084"/>
          <a:ext cx="3456215" cy="39762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アンチモン</a:t>
          </a:r>
          <a:r>
            <a:rPr kumimoji="1" lang="en-US" altLang="ja-JP" sz="1600">
              <a:solidFill>
                <a:schemeClr val="lt1"/>
              </a:solidFill>
              <a:effectLst/>
              <a:latin typeface="+mn-lt"/>
              <a:ea typeface="+mn-ea"/>
              <a:cs typeface="+mn-cs"/>
            </a:rPr>
            <a:t>(Sb)</a:t>
          </a:r>
          <a:r>
            <a:rPr kumimoji="1" lang="ja-JP" altLang="en-US" sz="1600">
              <a:solidFill>
                <a:schemeClr val="lt1"/>
              </a:solidFill>
              <a:effectLst/>
              <a:latin typeface="+mn-lt"/>
              <a:ea typeface="+mn-ea"/>
              <a:cs typeface="+mn-cs"/>
            </a:rPr>
            <a:t> 非</a:t>
          </a:r>
          <a:r>
            <a:rPr kumimoji="1" lang="ja-JP" altLang="ja-JP" sz="1600">
              <a:solidFill>
                <a:schemeClr val="lt1"/>
              </a:solidFill>
              <a:effectLst/>
              <a:latin typeface="+mn-lt"/>
              <a:ea typeface="+mn-ea"/>
              <a:cs typeface="+mn-cs"/>
            </a:rPr>
            <a:t>含有</a:t>
          </a:r>
          <a:endParaRPr lang="ja-JP" altLang="ja-JP" sz="3600">
            <a:effectLst/>
          </a:endParaRPr>
        </a:p>
      </xdr:txBody>
    </xdr:sp>
    <xdr:clientData/>
  </xdr:twoCellAnchor>
  <xdr:twoCellAnchor>
    <xdr:from>
      <xdr:col>12</xdr:col>
      <xdr:colOff>401</xdr:colOff>
      <xdr:row>23</xdr:row>
      <xdr:rowOff>1</xdr:rowOff>
    </xdr:from>
    <xdr:to>
      <xdr:col>12</xdr:col>
      <xdr:colOff>210025</xdr:colOff>
      <xdr:row>30</xdr:row>
      <xdr:rowOff>3803</xdr:rowOff>
    </xdr:to>
    <xdr:cxnSp macro="">
      <xdr:nvCxnSpPr>
        <xdr:cNvPr id="29" name="コネクタ: カギ線 28">
          <a:extLst>
            <a:ext uri="{FF2B5EF4-FFF2-40B4-BE49-F238E27FC236}">
              <a16:creationId xmlns:a16="http://schemas.microsoft.com/office/drawing/2014/main" id="{00000000-0008-0000-0600-00001D000000}"/>
            </a:ext>
          </a:extLst>
        </xdr:cNvPr>
        <xdr:cNvCxnSpPr>
          <a:stCxn id="11" idx="1"/>
          <a:endCxn id="12" idx="0"/>
        </xdr:cNvCxnSpPr>
      </xdr:nvCxnSpPr>
      <xdr:spPr>
        <a:xfrm rot="10800000" flipV="1">
          <a:off x="7582301" y="4467226"/>
          <a:ext cx="209624" cy="1203952"/>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659061</xdr:colOff>
      <xdr:row>23</xdr:row>
      <xdr:rowOff>1</xdr:rowOff>
    </xdr:from>
    <xdr:to>
      <xdr:col>17</xdr:col>
      <xdr:colOff>336178</xdr:colOff>
      <xdr:row>29</xdr:row>
      <xdr:rowOff>156883</xdr:rowOff>
    </xdr:to>
    <xdr:cxnSp macro="">
      <xdr:nvCxnSpPr>
        <xdr:cNvPr id="30" name="コネクタ: カギ線 29">
          <a:extLst>
            <a:ext uri="{FF2B5EF4-FFF2-40B4-BE49-F238E27FC236}">
              <a16:creationId xmlns:a16="http://schemas.microsoft.com/office/drawing/2014/main" id="{00000000-0008-0000-0600-00001E000000}"/>
            </a:ext>
          </a:extLst>
        </xdr:cNvPr>
        <xdr:cNvCxnSpPr>
          <a:stCxn id="11" idx="3"/>
          <a:endCxn id="13" idx="0"/>
        </xdr:cNvCxnSpPr>
      </xdr:nvCxnSpPr>
      <xdr:spPr>
        <a:xfrm>
          <a:off x="10907961" y="4467226"/>
          <a:ext cx="343867" cy="1185582"/>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659060</xdr:colOff>
      <xdr:row>28</xdr:row>
      <xdr:rowOff>123825</xdr:rowOff>
    </xdr:from>
    <xdr:to>
      <xdr:col>17</xdr:col>
      <xdr:colOff>336177</xdr:colOff>
      <xdr:row>29</xdr:row>
      <xdr:rowOff>156883</xdr:rowOff>
    </xdr:to>
    <xdr:cxnSp macro="">
      <xdr:nvCxnSpPr>
        <xdr:cNvPr id="31" name="コネクタ: カギ線 30">
          <a:extLst>
            <a:ext uri="{FF2B5EF4-FFF2-40B4-BE49-F238E27FC236}">
              <a16:creationId xmlns:a16="http://schemas.microsoft.com/office/drawing/2014/main" id="{00000000-0008-0000-0600-00001F000000}"/>
            </a:ext>
          </a:extLst>
        </xdr:cNvPr>
        <xdr:cNvCxnSpPr>
          <a:stCxn id="27" idx="3"/>
          <a:endCxn id="13" idx="0"/>
        </xdr:cNvCxnSpPr>
      </xdr:nvCxnSpPr>
      <xdr:spPr>
        <a:xfrm>
          <a:off x="10907960" y="5448300"/>
          <a:ext cx="343867" cy="204508"/>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3202</xdr:colOff>
      <xdr:row>28</xdr:row>
      <xdr:rowOff>123824</xdr:rowOff>
    </xdr:from>
    <xdr:to>
      <xdr:col>12</xdr:col>
      <xdr:colOff>210024</xdr:colOff>
      <xdr:row>29</xdr:row>
      <xdr:rowOff>170489</xdr:rowOff>
    </xdr:to>
    <xdr:cxnSp macro="">
      <xdr:nvCxnSpPr>
        <xdr:cNvPr id="32" name="コネクタ: カギ線 31">
          <a:extLst>
            <a:ext uri="{FF2B5EF4-FFF2-40B4-BE49-F238E27FC236}">
              <a16:creationId xmlns:a16="http://schemas.microsoft.com/office/drawing/2014/main" id="{00000000-0008-0000-0600-000020000000}"/>
            </a:ext>
          </a:extLst>
        </xdr:cNvPr>
        <xdr:cNvCxnSpPr>
          <a:stCxn id="27" idx="1"/>
          <a:endCxn id="12" idx="0"/>
        </xdr:cNvCxnSpPr>
      </xdr:nvCxnSpPr>
      <xdr:spPr>
        <a:xfrm rot="10800000" flipV="1">
          <a:off x="7585102" y="5448299"/>
          <a:ext cx="206822" cy="218115"/>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449035</xdr:colOff>
      <xdr:row>23</xdr:row>
      <xdr:rowOff>76840</xdr:rowOff>
    </xdr:from>
    <xdr:to>
      <xdr:col>13</xdr:col>
      <xdr:colOff>157683</xdr:colOff>
      <xdr:row>24</xdr:row>
      <xdr:rowOff>86445</xdr:rowOff>
    </xdr:to>
    <xdr:sp macro="" textlink="">
      <xdr:nvSpPr>
        <xdr:cNvPr id="33" name="フローチャート: 代替処理 32">
          <a:extLst>
            <a:ext uri="{FF2B5EF4-FFF2-40B4-BE49-F238E27FC236}">
              <a16:creationId xmlns:a16="http://schemas.microsoft.com/office/drawing/2014/main" id="{00000000-0008-0000-0600-000021000000}"/>
            </a:ext>
          </a:extLst>
        </xdr:cNvPr>
        <xdr:cNvSpPr/>
      </xdr:nvSpPr>
      <xdr:spPr>
        <a:xfrm>
          <a:off x="7364185" y="4544065"/>
          <a:ext cx="1042148" cy="18105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23</xdr:row>
      <xdr:rowOff>82446</xdr:rowOff>
    </xdr:from>
    <xdr:to>
      <xdr:col>17</xdr:col>
      <xdr:colOff>539484</xdr:colOff>
      <xdr:row>24</xdr:row>
      <xdr:rowOff>88849</xdr:rowOff>
    </xdr:to>
    <xdr:sp macro="" textlink="">
      <xdr:nvSpPr>
        <xdr:cNvPr id="34" name="フローチャート: 代替処理 33">
          <a:extLst>
            <a:ext uri="{FF2B5EF4-FFF2-40B4-BE49-F238E27FC236}">
              <a16:creationId xmlns:a16="http://schemas.microsoft.com/office/drawing/2014/main" id="{00000000-0008-0000-0600-000022000000}"/>
            </a:ext>
          </a:extLst>
        </xdr:cNvPr>
        <xdr:cNvSpPr/>
      </xdr:nvSpPr>
      <xdr:spPr>
        <a:xfrm>
          <a:off x="10407383" y="4549671"/>
          <a:ext cx="1047751" cy="17785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11</xdr:col>
      <xdr:colOff>449035</xdr:colOff>
      <xdr:row>28</xdr:row>
      <xdr:rowOff>100853</xdr:rowOff>
    </xdr:from>
    <xdr:to>
      <xdr:col>13</xdr:col>
      <xdr:colOff>157683</xdr:colOff>
      <xdr:row>29</xdr:row>
      <xdr:rowOff>216912</xdr:rowOff>
    </xdr:to>
    <xdr:sp macro="" textlink="">
      <xdr:nvSpPr>
        <xdr:cNvPr id="35" name="フローチャート: 代替処理 34">
          <a:extLst>
            <a:ext uri="{FF2B5EF4-FFF2-40B4-BE49-F238E27FC236}">
              <a16:creationId xmlns:a16="http://schemas.microsoft.com/office/drawing/2014/main" id="{00000000-0008-0000-0600-000023000000}"/>
            </a:ext>
          </a:extLst>
        </xdr:cNvPr>
        <xdr:cNvSpPr/>
      </xdr:nvSpPr>
      <xdr:spPr>
        <a:xfrm>
          <a:off x="7364185" y="5425328"/>
          <a:ext cx="1042148" cy="23988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28</xdr:row>
      <xdr:rowOff>112060</xdr:rowOff>
    </xdr:from>
    <xdr:to>
      <xdr:col>17</xdr:col>
      <xdr:colOff>539484</xdr:colOff>
      <xdr:row>29</xdr:row>
      <xdr:rowOff>172891</xdr:rowOff>
    </xdr:to>
    <xdr:sp macro="" textlink="">
      <xdr:nvSpPr>
        <xdr:cNvPr id="36" name="フローチャート: 代替処理 35">
          <a:extLst>
            <a:ext uri="{FF2B5EF4-FFF2-40B4-BE49-F238E27FC236}">
              <a16:creationId xmlns:a16="http://schemas.microsoft.com/office/drawing/2014/main" id="{00000000-0008-0000-0600-000024000000}"/>
            </a:ext>
          </a:extLst>
        </xdr:cNvPr>
        <xdr:cNvSpPr/>
      </xdr:nvSpPr>
      <xdr:spPr>
        <a:xfrm>
          <a:off x="10407383" y="5436535"/>
          <a:ext cx="1047751" cy="232281"/>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14</xdr:col>
      <xdr:colOff>381800</xdr:colOff>
      <xdr:row>23</xdr:row>
      <xdr:rowOff>82444</xdr:rowOff>
    </xdr:from>
    <xdr:to>
      <xdr:col>16</xdr:col>
      <xdr:colOff>90449</xdr:colOff>
      <xdr:row>25</xdr:row>
      <xdr:rowOff>55229</xdr:rowOff>
    </xdr:to>
    <xdr:sp macro="" textlink="">
      <xdr:nvSpPr>
        <xdr:cNvPr id="37" name="フローチャート: 代替処理 36">
          <a:extLst>
            <a:ext uri="{FF2B5EF4-FFF2-40B4-BE49-F238E27FC236}">
              <a16:creationId xmlns:a16="http://schemas.microsoft.com/office/drawing/2014/main" id="{00000000-0008-0000-0600-000025000000}"/>
            </a:ext>
          </a:extLst>
        </xdr:cNvPr>
        <xdr:cNvSpPr/>
      </xdr:nvSpPr>
      <xdr:spPr>
        <a:xfrm>
          <a:off x="9297200" y="4549669"/>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10</xdr:col>
      <xdr:colOff>430695</xdr:colOff>
      <xdr:row>19</xdr:row>
      <xdr:rowOff>159563</xdr:rowOff>
    </xdr:from>
    <xdr:to>
      <xdr:col>11</xdr:col>
      <xdr:colOff>607589</xdr:colOff>
      <xdr:row>21</xdr:row>
      <xdr:rowOff>72317</xdr:rowOff>
    </xdr:to>
    <xdr:sp macro="" textlink="">
      <xdr:nvSpPr>
        <xdr:cNvPr id="38" name="フローチャート: 代替処理 37">
          <a:extLst>
            <a:ext uri="{FF2B5EF4-FFF2-40B4-BE49-F238E27FC236}">
              <a16:creationId xmlns:a16="http://schemas.microsoft.com/office/drawing/2014/main" id="{00000000-0008-0000-0600-000026000000}"/>
            </a:ext>
          </a:extLst>
        </xdr:cNvPr>
        <xdr:cNvSpPr/>
      </xdr:nvSpPr>
      <xdr:spPr>
        <a:xfrm>
          <a:off x="6679095" y="3940988"/>
          <a:ext cx="843644" cy="25565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7</xdr:col>
      <xdr:colOff>449490</xdr:colOff>
      <xdr:row>21</xdr:row>
      <xdr:rowOff>136367</xdr:rowOff>
    </xdr:from>
    <xdr:to>
      <xdr:col>9</xdr:col>
      <xdr:colOff>153997</xdr:colOff>
      <xdr:row>23</xdr:row>
      <xdr:rowOff>49122</xdr:rowOff>
    </xdr:to>
    <xdr:sp macro="" textlink="">
      <xdr:nvSpPr>
        <xdr:cNvPr id="39" name="フローチャート: 代替処理 38">
          <a:extLst>
            <a:ext uri="{FF2B5EF4-FFF2-40B4-BE49-F238E27FC236}">
              <a16:creationId xmlns:a16="http://schemas.microsoft.com/office/drawing/2014/main" id="{00000000-0008-0000-0600-000027000000}"/>
            </a:ext>
          </a:extLst>
        </xdr:cNvPr>
        <xdr:cNvSpPr/>
      </xdr:nvSpPr>
      <xdr:spPr>
        <a:xfrm>
          <a:off x="4697640" y="5060792"/>
          <a:ext cx="1038007" cy="33185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10</xdr:col>
      <xdr:colOff>605918</xdr:colOff>
      <xdr:row>20</xdr:row>
      <xdr:rowOff>131467</xdr:rowOff>
    </xdr:from>
    <xdr:to>
      <xdr:col>12</xdr:col>
      <xdr:colOff>314567</xdr:colOff>
      <xdr:row>22</xdr:row>
      <xdr:rowOff>104252</xdr:rowOff>
    </xdr:to>
    <xdr:sp macro="" textlink="">
      <xdr:nvSpPr>
        <xdr:cNvPr id="41" name="フローチャート: 代替処理 40">
          <a:extLst>
            <a:ext uri="{FF2B5EF4-FFF2-40B4-BE49-F238E27FC236}">
              <a16:creationId xmlns:a16="http://schemas.microsoft.com/office/drawing/2014/main" id="{00000000-0008-0000-0600-000029000000}"/>
            </a:ext>
          </a:extLst>
        </xdr:cNvPr>
        <xdr:cNvSpPr/>
      </xdr:nvSpPr>
      <xdr:spPr>
        <a:xfrm>
          <a:off x="6854318" y="4084342"/>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7</xdr:col>
      <xdr:colOff>9524</xdr:colOff>
      <xdr:row>16</xdr:row>
      <xdr:rowOff>68036</xdr:rowOff>
    </xdr:from>
    <xdr:to>
      <xdr:col>8</xdr:col>
      <xdr:colOff>616364</xdr:colOff>
      <xdr:row>17</xdr:row>
      <xdr:rowOff>136071</xdr:rowOff>
    </xdr:to>
    <xdr:cxnSp macro="">
      <xdr:nvCxnSpPr>
        <xdr:cNvPr id="44" name="コネクタ: カギ線 43">
          <a:extLst>
            <a:ext uri="{FF2B5EF4-FFF2-40B4-BE49-F238E27FC236}">
              <a16:creationId xmlns:a16="http://schemas.microsoft.com/office/drawing/2014/main" id="{00000000-0008-0000-0600-00002C000000}"/>
            </a:ext>
          </a:extLst>
        </xdr:cNvPr>
        <xdr:cNvCxnSpPr>
          <a:stCxn id="2" idx="3"/>
          <a:endCxn id="9" idx="0"/>
        </xdr:cNvCxnSpPr>
      </xdr:nvCxnSpPr>
      <xdr:spPr>
        <a:xfrm>
          <a:off x="4257674" y="4135211"/>
          <a:ext cx="1273590" cy="239485"/>
        </a:xfrm>
        <a:prstGeom prst="bentConnector2">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76200</xdr:rowOff>
    </xdr:from>
    <xdr:to>
      <xdr:col>7</xdr:col>
      <xdr:colOff>375399</xdr:colOff>
      <xdr:row>19</xdr:row>
      <xdr:rowOff>48985</xdr:rowOff>
    </xdr:to>
    <xdr:sp macro="" textlink="">
      <xdr:nvSpPr>
        <xdr:cNvPr id="45" name="フローチャート: 代替処理 44">
          <a:extLst>
            <a:ext uri="{FF2B5EF4-FFF2-40B4-BE49-F238E27FC236}">
              <a16:creationId xmlns:a16="http://schemas.microsoft.com/office/drawing/2014/main" id="{00000000-0008-0000-0600-00002D000000}"/>
            </a:ext>
          </a:extLst>
        </xdr:cNvPr>
        <xdr:cNvSpPr/>
      </xdr:nvSpPr>
      <xdr:spPr>
        <a:xfrm>
          <a:off x="3581400" y="4314825"/>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11</xdr:col>
      <xdr:colOff>66675</xdr:colOff>
      <xdr:row>20</xdr:row>
      <xdr:rowOff>9525</xdr:rowOff>
    </xdr:from>
    <xdr:to>
      <xdr:col>14</xdr:col>
      <xdr:colOff>434543</xdr:colOff>
      <xdr:row>22</xdr:row>
      <xdr:rowOff>0</xdr:rowOff>
    </xdr:to>
    <xdr:cxnSp macro="">
      <xdr:nvCxnSpPr>
        <xdr:cNvPr id="46" name="コネクタ: カギ線 45">
          <a:extLst>
            <a:ext uri="{FF2B5EF4-FFF2-40B4-BE49-F238E27FC236}">
              <a16:creationId xmlns:a16="http://schemas.microsoft.com/office/drawing/2014/main" id="{00000000-0008-0000-0600-00002E000000}"/>
            </a:ext>
          </a:extLst>
        </xdr:cNvPr>
        <xdr:cNvCxnSpPr>
          <a:endCxn id="11" idx="0"/>
        </xdr:cNvCxnSpPr>
      </xdr:nvCxnSpPr>
      <xdr:spPr>
        <a:xfrm>
          <a:off x="6981825" y="4762500"/>
          <a:ext cx="2368118" cy="409575"/>
        </a:xfrm>
        <a:prstGeom prst="bentConnector2">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123825</xdr:rowOff>
    </xdr:from>
    <xdr:to>
      <xdr:col>9</xdr:col>
      <xdr:colOff>543767</xdr:colOff>
      <xdr:row>29</xdr:row>
      <xdr:rowOff>67531</xdr:rowOff>
    </xdr:to>
    <xdr:pic>
      <xdr:nvPicPr>
        <xdr:cNvPr id="3" name="図 2">
          <a:extLst>
            <a:ext uri="{FF2B5EF4-FFF2-40B4-BE49-F238E27FC236}">
              <a16:creationId xmlns:a16="http://schemas.microsoft.com/office/drawing/2014/main" id="{9193F8FF-4A94-2A20-6E85-CE73185D257D}"/>
            </a:ext>
          </a:extLst>
        </xdr:cNvPr>
        <xdr:cNvPicPr>
          <a:picLocks noChangeAspect="1"/>
        </xdr:cNvPicPr>
      </xdr:nvPicPr>
      <xdr:blipFill>
        <a:blip xmlns:r="http://schemas.openxmlformats.org/officeDocument/2006/relationships" r:embed="rId1"/>
        <a:stretch>
          <a:fillRect/>
        </a:stretch>
      </xdr:blipFill>
      <xdr:spPr>
        <a:xfrm>
          <a:off x="0" y="838200"/>
          <a:ext cx="6030167" cy="613495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304799</xdr:colOff>
      <xdr:row>33</xdr:row>
      <xdr:rowOff>38100</xdr:rowOff>
    </xdr:from>
    <xdr:to>
      <xdr:col>9</xdr:col>
      <xdr:colOff>590549</xdr:colOff>
      <xdr:row>60</xdr:row>
      <xdr:rowOff>213524</xdr:rowOff>
    </xdr:to>
    <xdr:pic>
      <xdr:nvPicPr>
        <xdr:cNvPr id="4" name="図 3">
          <a:extLst>
            <a:ext uri="{FF2B5EF4-FFF2-40B4-BE49-F238E27FC236}">
              <a16:creationId xmlns:a16="http://schemas.microsoft.com/office/drawing/2014/main" id="{5732FD3F-9C78-AC49-CC7D-40064F4CA7BC}"/>
            </a:ext>
          </a:extLst>
        </xdr:cNvPr>
        <xdr:cNvPicPr>
          <a:picLocks noChangeAspect="1"/>
        </xdr:cNvPicPr>
      </xdr:nvPicPr>
      <xdr:blipFill>
        <a:blip xmlns:r="http://schemas.openxmlformats.org/officeDocument/2006/relationships" r:embed="rId2"/>
        <a:stretch>
          <a:fillRect/>
        </a:stretch>
      </xdr:blipFill>
      <xdr:spPr>
        <a:xfrm>
          <a:off x="304799" y="7896225"/>
          <a:ext cx="6086475" cy="66714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hyperlink" Target="mailto:kankyoassist@jty.yuden.co.jp" TargetMode="External"/><Relationship Id="rId1" Type="http://schemas.openxmlformats.org/officeDocument/2006/relationships/hyperlink" Target="http://www.kankyoassist.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kankyoassist.com/privacy/" TargetMode="External"/><Relationship Id="rId1" Type="http://schemas.openxmlformats.org/officeDocument/2006/relationships/hyperlink" Target="http://www.kankyoassist.com/contact/agree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kankyoassist@jty.yuden.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2BBE-FF9C-4684-90A8-E7B0E336164A}">
  <sheetPr codeName="Sheet1">
    <tabColor rgb="FF0000FF"/>
  </sheetPr>
  <dimension ref="A1:FM332"/>
  <sheetViews>
    <sheetView showGridLines="0" tabSelected="1" topLeftCell="I6" zoomScale="85" zoomScaleNormal="85" workbookViewId="0">
      <selection activeCell="J6" sqref="J6"/>
    </sheetView>
  </sheetViews>
  <sheetFormatPr defaultColWidth="0" defaultRowHeight="15.75" zeroHeight="1" x14ac:dyDescent="0.4"/>
  <cols>
    <col min="1" max="1" width="27.375" style="200" hidden="1" customWidth="1"/>
    <col min="2" max="2" width="23.25" style="1" hidden="1" customWidth="1"/>
    <col min="3" max="3" width="32.375" style="1" hidden="1" customWidth="1"/>
    <col min="4" max="4" width="26.375" style="1" hidden="1" customWidth="1"/>
    <col min="5" max="5" width="23.875" style="1" hidden="1" customWidth="1"/>
    <col min="6" max="6" width="24.875" style="1" hidden="1" customWidth="1"/>
    <col min="7" max="7" width="19.375" style="1" hidden="1" customWidth="1"/>
    <col min="8" max="8" width="23" style="1" hidden="1" customWidth="1"/>
    <col min="9" max="9" width="4.25" style="1" customWidth="1"/>
    <col min="10" max="40" width="10" style="1" customWidth="1"/>
    <col min="41" max="165" width="10" style="1" hidden="1" customWidth="1"/>
    <col min="166" max="166" width="10" style="11" hidden="1" customWidth="1"/>
    <col min="167" max="16384" width="10" style="1" hidden="1"/>
  </cols>
  <sheetData>
    <row r="1" spans="1:169" ht="16.5" hidden="1" thickBot="1" x14ac:dyDescent="0.45">
      <c r="A1" s="302"/>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169" ht="16.5" hidden="1" thickBot="1" x14ac:dyDescent="0.45">
      <c r="A2" s="302"/>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row>
    <row r="3" spans="1:169" ht="16.5" hidden="1" thickBot="1" x14ac:dyDescent="0.45">
      <c r="A3" s="302"/>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row>
    <row r="4" spans="1:169" ht="16.5" hidden="1" thickBot="1" x14ac:dyDescent="0.45">
      <c r="A4" s="302"/>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row>
    <row r="5" spans="1:169" ht="16.5" hidden="1" thickBot="1" x14ac:dyDescent="0.45">
      <c r="A5" s="302"/>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row>
    <row r="6" spans="1:169" ht="39.950000000000003" customHeight="1" x14ac:dyDescent="0.4">
      <c r="A6" s="302"/>
      <c r="B6" s="207"/>
      <c r="C6" s="207"/>
      <c r="D6" s="207"/>
      <c r="E6" s="207"/>
      <c r="F6" s="207"/>
      <c r="G6" s="207"/>
      <c r="H6" s="207"/>
      <c r="I6" s="207"/>
      <c r="J6" s="208"/>
      <c r="K6" s="477" t="s">
        <v>237</v>
      </c>
      <c r="L6" s="477"/>
      <c r="M6" s="477"/>
      <c r="N6" s="477"/>
      <c r="O6" s="477"/>
      <c r="P6" s="477"/>
      <c r="Q6" s="477"/>
      <c r="R6" s="477"/>
      <c r="S6" s="477"/>
      <c r="T6" s="477"/>
      <c r="U6" s="477"/>
      <c r="V6" s="477"/>
      <c r="W6" s="477"/>
      <c r="X6" s="477"/>
      <c r="Y6" s="477"/>
      <c r="Z6" s="209"/>
      <c r="AA6" s="209"/>
      <c r="AB6" s="209"/>
      <c r="AC6" s="209"/>
      <c r="AD6" s="209"/>
      <c r="AE6" s="209"/>
      <c r="AF6" s="210" t="s">
        <v>229</v>
      </c>
      <c r="AG6" s="210"/>
      <c r="AH6" s="454" t="s">
        <v>233</v>
      </c>
      <c r="AI6" s="454"/>
      <c r="AJ6" s="454"/>
      <c r="AK6" s="454"/>
      <c r="AL6" s="454"/>
      <c r="AM6" s="211"/>
    </row>
    <row r="7" spans="1:169" ht="20.100000000000001" customHeight="1" x14ac:dyDescent="0.4">
      <c r="A7" s="302"/>
      <c r="B7" s="207"/>
      <c r="C7" s="207"/>
      <c r="D7" s="207"/>
      <c r="E7" s="207"/>
      <c r="F7" s="207"/>
      <c r="G7" s="207"/>
      <c r="H7" s="207"/>
      <c r="I7" s="207"/>
      <c r="J7" s="212"/>
      <c r="K7" s="478"/>
      <c r="L7" s="478"/>
      <c r="M7" s="478"/>
      <c r="N7" s="478"/>
      <c r="O7" s="478"/>
      <c r="P7" s="478"/>
      <c r="Q7" s="478"/>
      <c r="R7" s="478"/>
      <c r="S7" s="478"/>
      <c r="T7" s="478"/>
      <c r="U7" s="478"/>
      <c r="V7" s="478"/>
      <c r="W7" s="478"/>
      <c r="X7" s="478"/>
      <c r="Y7" s="478"/>
      <c r="Z7" s="211"/>
      <c r="AA7" s="211"/>
      <c r="AB7" s="211"/>
      <c r="AC7" s="211"/>
      <c r="AD7" s="211"/>
      <c r="AE7" s="211"/>
      <c r="AF7" s="210" t="s">
        <v>230</v>
      </c>
      <c r="AG7" s="210"/>
      <c r="AH7" s="454" t="s">
        <v>234</v>
      </c>
      <c r="AI7" s="455"/>
      <c r="AJ7" s="455"/>
      <c r="AK7" s="455"/>
      <c r="AL7" s="455"/>
      <c r="AM7" s="211"/>
    </row>
    <row r="8" spans="1:169" ht="20.100000000000001" customHeight="1" x14ac:dyDescent="0.4">
      <c r="A8" s="302"/>
      <c r="B8" s="207"/>
      <c r="C8" s="207"/>
      <c r="D8" s="207"/>
      <c r="E8" s="207"/>
      <c r="F8" s="207"/>
      <c r="G8" s="207"/>
      <c r="H8" s="207"/>
      <c r="I8" s="207"/>
      <c r="J8" s="212"/>
      <c r="K8" s="211"/>
      <c r="L8" s="211"/>
      <c r="M8" s="211"/>
      <c r="N8" s="211"/>
      <c r="O8" s="211"/>
      <c r="P8" s="211"/>
      <c r="Q8" s="211"/>
      <c r="R8" s="211"/>
      <c r="S8" s="211"/>
      <c r="T8" s="211"/>
      <c r="U8" s="211"/>
      <c r="V8" s="211"/>
      <c r="W8" s="211"/>
      <c r="X8" s="211"/>
      <c r="Y8" s="211"/>
      <c r="Z8" s="211"/>
      <c r="AA8" s="211"/>
      <c r="AB8" s="211"/>
      <c r="AC8" s="211"/>
      <c r="AD8" s="211"/>
      <c r="AE8" s="211"/>
      <c r="AF8" s="210" t="s">
        <v>231</v>
      </c>
      <c r="AG8" s="210"/>
      <c r="AH8" s="213" t="s">
        <v>235</v>
      </c>
      <c r="AI8" s="210"/>
      <c r="AJ8" s="214"/>
      <c r="AK8" s="215"/>
      <c r="AL8" s="211"/>
      <c r="AM8" s="211"/>
    </row>
    <row r="9" spans="1:169" ht="20.100000000000001" customHeight="1" x14ac:dyDescent="0.4">
      <c r="A9" s="302"/>
      <c r="B9" s="207"/>
      <c r="C9" s="207"/>
      <c r="D9" s="207"/>
      <c r="E9" s="207"/>
      <c r="F9" s="207"/>
      <c r="G9" s="207"/>
      <c r="H9" s="207"/>
      <c r="I9" s="207"/>
      <c r="J9" s="212"/>
      <c r="K9" s="478"/>
      <c r="L9" s="478"/>
      <c r="M9" s="478"/>
      <c r="N9" s="478"/>
      <c r="O9" s="478"/>
      <c r="P9" s="478"/>
      <c r="Q9" s="478"/>
      <c r="R9" s="478"/>
      <c r="S9" s="478"/>
      <c r="T9" s="478"/>
      <c r="U9" s="478"/>
      <c r="V9" s="478"/>
      <c r="W9" s="478"/>
      <c r="X9" s="478"/>
      <c r="Y9" s="478"/>
      <c r="Z9" s="211"/>
      <c r="AA9" s="211"/>
      <c r="AB9" s="211"/>
      <c r="AC9" s="211"/>
      <c r="AD9" s="211"/>
      <c r="AE9" s="211"/>
      <c r="AF9" s="210" t="s">
        <v>232</v>
      </c>
      <c r="AG9" s="210"/>
      <c r="AH9" s="213" t="s">
        <v>236</v>
      </c>
      <c r="AI9" s="210"/>
      <c r="AJ9" s="214"/>
      <c r="AK9" s="215"/>
      <c r="AL9" s="211"/>
      <c r="AM9" s="211"/>
    </row>
    <row r="10" spans="1:169" ht="20.100000000000001" customHeight="1" x14ac:dyDescent="0.4">
      <c r="A10" s="302"/>
      <c r="B10" s="207"/>
      <c r="C10" s="207"/>
      <c r="D10" s="207"/>
      <c r="E10" s="207"/>
      <c r="F10" s="207"/>
      <c r="G10" s="207"/>
      <c r="H10" s="207"/>
      <c r="I10" s="207"/>
      <c r="J10" s="212"/>
      <c r="K10" s="478"/>
      <c r="L10" s="478"/>
      <c r="M10" s="478"/>
      <c r="N10" s="478"/>
      <c r="O10" s="478"/>
      <c r="P10" s="478"/>
      <c r="Q10" s="478"/>
      <c r="R10" s="478"/>
      <c r="S10" s="478"/>
      <c r="T10" s="478"/>
      <c r="U10" s="478"/>
      <c r="V10" s="478"/>
      <c r="W10" s="478"/>
      <c r="X10" s="478"/>
      <c r="Y10" s="478"/>
      <c r="Z10" s="211"/>
      <c r="AA10" s="211"/>
      <c r="AB10" s="211"/>
      <c r="AC10" s="211"/>
      <c r="AD10" s="211"/>
      <c r="AE10" s="211"/>
      <c r="AF10" s="214"/>
      <c r="AG10" s="214"/>
      <c r="AH10" s="214"/>
      <c r="AI10" s="214"/>
      <c r="AJ10" s="214"/>
      <c r="AK10" s="211"/>
      <c r="AL10" s="211"/>
      <c r="AM10" s="211"/>
    </row>
    <row r="11" spans="1:169" ht="20.100000000000001" customHeight="1" x14ac:dyDescent="0.4">
      <c r="J11" s="84"/>
    </row>
    <row r="12" spans="1:169" ht="20.100000000000001" customHeight="1" thickBot="1" x14ac:dyDescent="0.45">
      <c r="J12" s="84"/>
      <c r="K12" s="2" t="s">
        <v>239</v>
      </c>
      <c r="X12" s="216"/>
      <c r="Y12" s="216"/>
      <c r="Z12" s="216"/>
      <c r="AA12" s="452" t="s">
        <v>417</v>
      </c>
      <c r="AB12" s="452"/>
      <c r="AC12" s="452"/>
      <c r="AD12" s="452"/>
      <c r="AE12" s="452"/>
      <c r="AF12" s="452"/>
      <c r="AG12" s="452"/>
    </row>
    <row r="13" spans="1:169" ht="20.100000000000001" customHeight="1" x14ac:dyDescent="0.4">
      <c r="J13" s="84"/>
      <c r="L13" s="1" t="s">
        <v>295</v>
      </c>
      <c r="AA13" s="203">
        <v>1</v>
      </c>
      <c r="AB13" s="217" t="s">
        <v>396</v>
      </c>
      <c r="AC13" s="89"/>
      <c r="AD13" s="89"/>
      <c r="AE13" s="89"/>
      <c r="AF13" s="89"/>
      <c r="AG13" s="90"/>
      <c r="AP13" s="85"/>
      <c r="FJ13" s="1"/>
      <c r="FM13" s="11"/>
    </row>
    <row r="14" spans="1:169" ht="20.100000000000001" customHeight="1" x14ac:dyDescent="0.4">
      <c r="B14" s="218"/>
      <c r="J14" s="84"/>
      <c r="L14" s="1" t="s">
        <v>418</v>
      </c>
      <c r="AA14" s="219">
        <v>2</v>
      </c>
      <c r="AB14" s="76" t="s">
        <v>397</v>
      </c>
      <c r="AE14" s="220"/>
      <c r="AF14" s="221" t="str">
        <f>HYPERLINK("mailto:"&amp;メール!$E$21&amp;"?subject="&amp;メール!$E$23&amp;"&amp;body="&amp;メール!$D$26&amp;"%0a%0a"&amp;メール!$D$28&amp;"%0a"&amp;メール!$D$29&amp;"%0a"&amp;メール!$D$30&amp;"%0a"&amp;メール!$D$31&amp;"%0a"&amp;メール!$D$32&amp;"%0a"&amp;メール!$D$33&amp;"%0a"&amp;メール!$D$34&amp;"","メール作成")</f>
        <v>メール作成</v>
      </c>
      <c r="AG14" s="85"/>
      <c r="AH14" s="222"/>
      <c r="AP14" s="85"/>
      <c r="FJ14" s="1"/>
      <c r="FM14" s="11"/>
    </row>
    <row r="15" spans="1:169" ht="20.100000000000001" customHeight="1" x14ac:dyDescent="0.4">
      <c r="B15" s="218"/>
      <c r="J15" s="84"/>
      <c r="L15" s="1" t="s">
        <v>278</v>
      </c>
      <c r="M15" s="11"/>
      <c r="N15" s="11"/>
      <c r="O15" s="11"/>
      <c r="P15" s="11"/>
      <c r="Q15" s="11"/>
      <c r="R15" s="11"/>
      <c r="S15" s="11"/>
      <c r="T15" s="11"/>
      <c r="U15" s="11"/>
      <c r="V15" s="11"/>
      <c r="W15" s="11"/>
      <c r="X15" s="11"/>
      <c r="Y15" s="11"/>
      <c r="Z15" s="11"/>
      <c r="AA15" s="219">
        <v>3</v>
      </c>
      <c r="AB15" s="76" t="s">
        <v>398</v>
      </c>
      <c r="AF15" s="223" t="s">
        <v>382</v>
      </c>
      <c r="AG15" s="224"/>
      <c r="AH15" s="225"/>
      <c r="AI15" s="225"/>
      <c r="AP15" s="85"/>
      <c r="FJ15" s="1"/>
      <c r="FM15" s="11"/>
    </row>
    <row r="16" spans="1:169" ht="20.100000000000001" customHeight="1" x14ac:dyDescent="0.4">
      <c r="B16" s="218"/>
      <c r="J16" s="84"/>
      <c r="L16" s="226" t="s">
        <v>238</v>
      </c>
      <c r="M16" s="11"/>
      <c r="N16" s="11"/>
      <c r="O16" s="11"/>
      <c r="P16" s="11"/>
      <c r="Q16" s="11"/>
      <c r="R16" s="11"/>
      <c r="S16" s="11"/>
      <c r="T16" s="11"/>
      <c r="U16" s="11"/>
      <c r="V16" s="11"/>
      <c r="W16" s="11"/>
      <c r="X16" s="11"/>
      <c r="Y16" s="11"/>
      <c r="Z16" s="11"/>
      <c r="AA16" s="219">
        <v>4</v>
      </c>
      <c r="AB16" s="76" t="s">
        <v>399</v>
      </c>
      <c r="AF16" s="221" t="s">
        <v>416</v>
      </c>
      <c r="AG16" s="85"/>
      <c r="AP16" s="85"/>
      <c r="FJ16" s="1"/>
      <c r="FM16" s="11"/>
    </row>
    <row r="17" spans="10:169" ht="20.100000000000001" customHeight="1" thickBot="1" x14ac:dyDescent="0.45">
      <c r="J17" s="84"/>
      <c r="L17" s="453" t="s">
        <v>419</v>
      </c>
      <c r="M17" s="453"/>
      <c r="N17" s="453"/>
      <c r="O17" s="453"/>
      <c r="P17" s="453"/>
      <c r="Q17" s="453"/>
      <c r="R17" s="453"/>
      <c r="S17" s="453"/>
      <c r="T17" s="453"/>
      <c r="U17" s="453"/>
      <c r="V17" s="453"/>
      <c r="W17" s="227"/>
      <c r="X17" s="227"/>
      <c r="Y17" s="227"/>
      <c r="AA17" s="204">
        <v>5</v>
      </c>
      <c r="AB17" s="228" t="s">
        <v>400</v>
      </c>
      <c r="AC17" s="12"/>
      <c r="AD17" s="12"/>
      <c r="AE17" s="12"/>
      <c r="AF17" s="12"/>
      <c r="AG17" s="15"/>
      <c r="AP17" s="85"/>
      <c r="FJ17" s="1"/>
      <c r="FM17" s="11"/>
    </row>
    <row r="18" spans="10:169" ht="20.100000000000001" customHeight="1" thickBot="1" x14ac:dyDescent="0.45">
      <c r="J18" s="84"/>
    </row>
    <row r="19" spans="10:169" ht="20.100000000000001" customHeight="1" x14ac:dyDescent="0.4">
      <c r="J19" s="84"/>
      <c r="K19" s="229" t="s">
        <v>0</v>
      </c>
      <c r="L19" s="230"/>
      <c r="M19" s="230"/>
      <c r="N19" s="230" t="s">
        <v>3</v>
      </c>
      <c r="O19" s="230"/>
      <c r="P19" s="230"/>
      <c r="Q19" s="230"/>
      <c r="R19" s="230"/>
      <c r="S19" s="230"/>
      <c r="T19" s="230"/>
      <c r="U19" s="230"/>
      <c r="V19" s="231"/>
      <c r="W19" s="231"/>
      <c r="X19" s="231"/>
      <c r="Y19" s="232"/>
      <c r="AA19" s="229" t="s">
        <v>2</v>
      </c>
      <c r="AB19" s="231"/>
      <c r="AC19" s="231"/>
      <c r="AD19" s="231"/>
      <c r="AE19" s="231"/>
      <c r="AF19" s="231"/>
      <c r="AG19" s="231"/>
      <c r="AH19" s="231"/>
      <c r="AI19" s="231"/>
      <c r="AJ19" s="232"/>
    </row>
    <row r="20" spans="10:169" ht="20.100000000000001" customHeight="1" x14ac:dyDescent="0.4">
      <c r="J20" s="84"/>
      <c r="K20" s="233"/>
      <c r="L20" s="479"/>
      <c r="M20" s="479"/>
      <c r="N20" s="479"/>
      <c r="O20" s="479"/>
      <c r="P20" s="479"/>
      <c r="Q20" s="207"/>
      <c r="R20" s="207"/>
      <c r="S20" s="207"/>
      <c r="T20" s="207"/>
      <c r="U20" s="207"/>
      <c r="V20" s="207"/>
      <c r="W20" s="207"/>
      <c r="X20" s="207"/>
      <c r="Y20" s="234"/>
      <c r="AA20" s="233"/>
      <c r="AB20" s="235"/>
      <c r="AC20" s="235"/>
      <c r="AD20" s="235"/>
      <c r="AE20" s="235"/>
      <c r="AF20" s="235"/>
      <c r="AG20" s="235"/>
      <c r="AH20" s="235"/>
      <c r="AI20" s="235"/>
      <c r="AJ20" s="234"/>
    </row>
    <row r="21" spans="10:169" ht="20.100000000000001" customHeight="1" x14ac:dyDescent="0.4">
      <c r="J21" s="84"/>
      <c r="K21" s="233"/>
      <c r="L21" s="480" t="s">
        <v>1</v>
      </c>
      <c r="M21" s="480"/>
      <c r="N21" s="237"/>
      <c r="O21" s="237"/>
      <c r="P21" s="237"/>
      <c r="Q21" s="237"/>
      <c r="R21" s="237"/>
      <c r="S21" s="237"/>
      <c r="T21" s="237"/>
      <c r="U21" s="237"/>
      <c r="V21" s="207"/>
      <c r="W21" s="207"/>
      <c r="X21" s="207"/>
      <c r="Y21" s="234"/>
      <c r="AA21" s="233"/>
      <c r="AB21" s="238" t="s">
        <v>279</v>
      </c>
      <c r="AC21" s="238"/>
      <c r="AD21" s="238"/>
      <c r="AE21" s="238"/>
      <c r="AF21" s="238" t="s">
        <v>16</v>
      </c>
      <c r="AG21" s="238" t="s">
        <v>280</v>
      </c>
      <c r="AH21" s="238"/>
      <c r="AI21" s="238"/>
      <c r="AJ21" s="234"/>
    </row>
    <row r="22" spans="10:169" ht="20.100000000000001" customHeight="1" x14ac:dyDescent="0.4">
      <c r="J22" s="84"/>
      <c r="K22" s="233"/>
      <c r="L22" s="236"/>
      <c r="M22" s="236"/>
      <c r="N22" s="474" t="str">
        <f>HYPERLINK("mailto:"&amp;メール!$E$21&amp;"?subject="&amp;メール!$E$23&amp;"&amp;body="&amp;メール!$D$26&amp;"%0a%0a"&amp;メール!$D$28&amp;"%0a"&amp;メール!$D$29&amp;"%0a"&amp;メール!$D$30&amp;"%0a"&amp;メール!$D$31&amp;"%0a"&amp;メール!$D$32&amp;"%0a"&amp;メール!$D$33&amp;"%0a"&amp;メール!$D$34&amp;"","メール作成")</f>
        <v>メール作成</v>
      </c>
      <c r="O22" s="475"/>
      <c r="P22" s="475"/>
      <c r="Q22" s="475"/>
      <c r="R22" s="475"/>
      <c r="S22" s="474" t="s">
        <v>420</v>
      </c>
      <c r="T22" s="474"/>
      <c r="U22" s="474"/>
      <c r="V22" s="474"/>
      <c r="W22" s="474"/>
      <c r="X22" s="474"/>
      <c r="Y22" s="234"/>
      <c r="AA22" s="233"/>
      <c r="AB22" s="238"/>
      <c r="AC22" s="238"/>
      <c r="AD22" s="238"/>
      <c r="AE22" s="238"/>
      <c r="AF22" s="238"/>
      <c r="AG22" s="238"/>
      <c r="AH22" s="238"/>
      <c r="AI22" s="238"/>
      <c r="AJ22" s="234"/>
    </row>
    <row r="23" spans="10:169" ht="20.100000000000001" customHeight="1" x14ac:dyDescent="0.4">
      <c r="J23" s="84"/>
      <c r="K23" s="233"/>
      <c r="L23" s="207"/>
      <c r="M23" s="207"/>
      <c r="N23" s="475"/>
      <c r="O23" s="475"/>
      <c r="P23" s="475"/>
      <c r="Q23" s="475"/>
      <c r="R23" s="475"/>
      <c r="S23" s="474"/>
      <c r="T23" s="474"/>
      <c r="U23" s="474"/>
      <c r="V23" s="474"/>
      <c r="W23" s="474"/>
      <c r="X23" s="474"/>
      <c r="Y23" s="234"/>
      <c r="AA23" s="233"/>
      <c r="AB23" s="238" t="s">
        <v>281</v>
      </c>
      <c r="AC23" s="238"/>
      <c r="AD23" s="238"/>
      <c r="AE23" s="238"/>
      <c r="AF23" s="238"/>
      <c r="AG23" s="238"/>
      <c r="AH23" s="238"/>
      <c r="AI23" s="238"/>
      <c r="AJ23" s="234"/>
    </row>
    <row r="24" spans="10:169" ht="20.100000000000001" customHeight="1" x14ac:dyDescent="0.4">
      <c r="J24" s="84"/>
      <c r="K24" s="233"/>
      <c r="L24" s="207"/>
      <c r="M24" s="207"/>
      <c r="N24" s="239"/>
      <c r="O24" s="240"/>
      <c r="P24" s="240"/>
      <c r="Q24" s="240"/>
      <c r="R24" s="240"/>
      <c r="S24" s="241"/>
      <c r="T24" s="241"/>
      <c r="U24" s="241"/>
      <c r="V24" s="207"/>
      <c r="W24" s="207"/>
      <c r="X24" s="207"/>
      <c r="Y24" s="234"/>
      <c r="AA24" s="233"/>
      <c r="AB24" s="238" t="s">
        <v>282</v>
      </c>
      <c r="AC24" s="238"/>
      <c r="AD24" s="238"/>
      <c r="AE24" s="238"/>
      <c r="AF24" s="238"/>
      <c r="AG24" s="238"/>
      <c r="AH24" s="238"/>
      <c r="AI24" s="238"/>
      <c r="AJ24" s="234"/>
    </row>
    <row r="25" spans="10:169" ht="20.100000000000001" customHeight="1" x14ac:dyDescent="0.4">
      <c r="J25" s="84"/>
      <c r="K25" s="233"/>
      <c r="L25" s="207"/>
      <c r="M25" s="207"/>
      <c r="N25" s="240"/>
      <c r="O25" s="240"/>
      <c r="P25" s="240"/>
      <c r="Q25" s="240"/>
      <c r="R25" s="240"/>
      <c r="S25" s="241"/>
      <c r="T25" s="241"/>
      <c r="U25" s="241"/>
      <c r="V25" s="207"/>
      <c r="W25" s="207"/>
      <c r="X25" s="207"/>
      <c r="Y25" s="234"/>
      <c r="AA25" s="233"/>
      <c r="AB25" s="238"/>
      <c r="AC25" s="238"/>
      <c r="AD25" s="238"/>
      <c r="AE25" s="238"/>
      <c r="AF25" s="238"/>
      <c r="AG25" s="238"/>
      <c r="AH25" s="238"/>
      <c r="AI25" s="238"/>
      <c r="AJ25" s="234"/>
    </row>
    <row r="26" spans="10:169" ht="20.100000000000001" customHeight="1" x14ac:dyDescent="0.4">
      <c r="J26" s="84"/>
      <c r="K26" s="233"/>
      <c r="L26" s="207" t="s">
        <v>50</v>
      </c>
      <c r="M26" s="207"/>
      <c r="N26" s="207"/>
      <c r="O26" s="207"/>
      <c r="P26" s="207"/>
      <c r="Q26" s="207"/>
      <c r="R26" s="207"/>
      <c r="S26" s="207"/>
      <c r="T26" s="207"/>
      <c r="U26" s="207"/>
      <c r="V26" s="207"/>
      <c r="W26" s="207"/>
      <c r="X26" s="207"/>
      <c r="Y26" s="234"/>
      <c r="AA26" s="233"/>
      <c r="AB26" s="238"/>
      <c r="AC26" s="238"/>
      <c r="AD26" s="238"/>
      <c r="AE26" s="238"/>
      <c r="AF26" s="238"/>
      <c r="AG26" s="238"/>
      <c r="AH26" s="238"/>
      <c r="AI26" s="238"/>
      <c r="AJ26" s="234"/>
    </row>
    <row r="27" spans="10:169" ht="20.100000000000001" customHeight="1" x14ac:dyDescent="0.4">
      <c r="J27" s="84"/>
      <c r="K27" s="233"/>
      <c r="L27" s="207" t="s">
        <v>411</v>
      </c>
      <c r="M27" s="207"/>
      <c r="N27" s="207"/>
      <c r="O27" s="207"/>
      <c r="P27" s="207"/>
      <c r="Q27" s="207"/>
      <c r="R27" s="207"/>
      <c r="S27" s="207"/>
      <c r="T27" s="207"/>
      <c r="U27" s="207"/>
      <c r="V27" s="207"/>
      <c r="W27" s="207"/>
      <c r="X27" s="207"/>
      <c r="Y27" s="234"/>
      <c r="AA27" s="233"/>
      <c r="AB27" s="238" t="s">
        <v>283</v>
      </c>
      <c r="AC27" s="238"/>
      <c r="AD27" s="238"/>
      <c r="AE27" s="238"/>
      <c r="AF27" s="238"/>
      <c r="AG27" s="238"/>
      <c r="AH27" s="238"/>
      <c r="AI27" s="238"/>
      <c r="AJ27" s="234"/>
    </row>
    <row r="28" spans="10:169" ht="20.100000000000001" customHeight="1" thickBot="1" x14ac:dyDescent="0.45">
      <c r="J28" s="84"/>
      <c r="K28" s="242"/>
      <c r="L28" s="243" t="s">
        <v>412</v>
      </c>
      <c r="M28" s="243"/>
      <c r="N28" s="243"/>
      <c r="O28" s="243"/>
      <c r="P28" s="243"/>
      <c r="Q28" s="243"/>
      <c r="R28" s="243"/>
      <c r="S28" s="243"/>
      <c r="T28" s="243"/>
      <c r="U28" s="243"/>
      <c r="V28" s="243"/>
      <c r="W28" s="243"/>
      <c r="X28" s="243"/>
      <c r="Y28" s="244"/>
      <c r="AA28" s="242"/>
      <c r="AB28" s="243"/>
      <c r="AC28" s="243"/>
      <c r="AD28" s="243"/>
      <c r="AE28" s="243"/>
      <c r="AF28" s="243"/>
      <c r="AG28" s="243"/>
      <c r="AH28" s="243"/>
      <c r="AI28" s="243"/>
      <c r="AJ28" s="244"/>
    </row>
    <row r="29" spans="10:169" ht="20.100000000000001" customHeight="1" x14ac:dyDescent="0.4">
      <c r="J29" s="84"/>
    </row>
    <row r="30" spans="10:169" ht="20.100000000000001" customHeight="1" x14ac:dyDescent="0.4">
      <c r="J30" s="84"/>
    </row>
    <row r="31" spans="10:169" ht="20.100000000000001" customHeight="1" x14ac:dyDescent="0.4">
      <c r="J31" s="84"/>
      <c r="K31" s="2" t="s">
        <v>60</v>
      </c>
    </row>
    <row r="32" spans="10:169" ht="20.100000000000001" customHeight="1" thickBot="1" x14ac:dyDescent="0.45">
      <c r="J32" s="84"/>
      <c r="K32" s="2"/>
    </row>
    <row r="33" spans="1:166" ht="28.5" customHeight="1" thickBot="1" x14ac:dyDescent="0.45">
      <c r="J33" s="84"/>
      <c r="K33" s="2"/>
      <c r="L33" s="481" t="s">
        <v>240</v>
      </c>
      <c r="M33" s="482"/>
      <c r="N33" s="482"/>
      <c r="O33" s="482"/>
      <c r="P33" s="482"/>
      <c r="Q33" s="483"/>
    </row>
    <row r="34" spans="1:166" ht="20.100000000000001" customHeight="1" x14ac:dyDescent="0.4">
      <c r="J34" s="84"/>
    </row>
    <row r="35" spans="1:166" ht="20.100000000000001" customHeight="1" thickBot="1" x14ac:dyDescent="0.45">
      <c r="J35" s="84"/>
    </row>
    <row r="36" spans="1:166" ht="20.100000000000001" customHeight="1" x14ac:dyDescent="0.4">
      <c r="A36" s="303" t="b">
        <v>0</v>
      </c>
      <c r="B36" s="245" t="s">
        <v>242</v>
      </c>
      <c r="C36" s="245" t="s">
        <v>241</v>
      </c>
      <c r="J36" s="84"/>
      <c r="L36" s="372"/>
      <c r="M36" s="460" t="str">
        <f>IF(A36=FALSE,C36,B36)</f>
        <v>注意事項とお願いをご確認の上、左チェックボックスにて同意をお願い致します</v>
      </c>
      <c r="N36" s="461"/>
      <c r="O36" s="461"/>
      <c r="P36" s="461"/>
      <c r="Q36" s="461"/>
      <c r="R36" s="461"/>
      <c r="S36" s="461"/>
      <c r="T36" s="461"/>
      <c r="U36" s="461"/>
      <c r="V36" s="461"/>
      <c r="W36" s="461"/>
      <c r="X36" s="461"/>
      <c r="Y36" s="462"/>
    </row>
    <row r="37" spans="1:166" ht="20.100000000000001" customHeight="1" thickBot="1" x14ac:dyDescent="0.45">
      <c r="J37" s="84"/>
      <c r="L37" s="376"/>
      <c r="M37" s="463"/>
      <c r="N37" s="464"/>
      <c r="O37" s="464"/>
      <c r="P37" s="464"/>
      <c r="Q37" s="464"/>
      <c r="R37" s="464"/>
      <c r="S37" s="464"/>
      <c r="T37" s="464"/>
      <c r="U37" s="464"/>
      <c r="V37" s="464"/>
      <c r="W37" s="464"/>
      <c r="X37" s="464"/>
      <c r="Y37" s="465"/>
    </row>
    <row r="38" spans="1:166" ht="20.100000000000001" customHeight="1" x14ac:dyDescent="0.4">
      <c r="J38" s="84"/>
    </row>
    <row r="39" spans="1:166" ht="20.100000000000001" customHeight="1" x14ac:dyDescent="0.4">
      <c r="J39" s="84"/>
      <c r="K39" s="2" t="s">
        <v>269</v>
      </c>
      <c r="N39" s="8"/>
      <c r="P39" s="11"/>
      <c r="Q39" s="246"/>
      <c r="R39" s="246"/>
      <c r="S39" s="246"/>
      <c r="T39" s="246"/>
      <c r="U39" s="246"/>
      <c r="V39" s="246"/>
      <c r="W39" s="246"/>
      <c r="X39" s="246"/>
      <c r="Y39" s="246"/>
    </row>
    <row r="40" spans="1:166" ht="20.100000000000001" customHeight="1" thickBot="1" x14ac:dyDescent="0.45">
      <c r="J40" s="84"/>
      <c r="L40" s="8"/>
      <c r="M40" s="8"/>
      <c r="N40" s="8"/>
      <c r="P40" s="11"/>
      <c r="Q40" s="246"/>
      <c r="R40" s="246"/>
      <c r="S40" s="246"/>
      <c r="T40" s="246"/>
      <c r="U40" s="246"/>
      <c r="V40" s="246"/>
      <c r="W40" s="246"/>
      <c r="X40" s="246"/>
      <c r="Y40" s="246"/>
    </row>
    <row r="41" spans="1:166" ht="20.100000000000001" customHeight="1" x14ac:dyDescent="0.4">
      <c r="A41" s="303">
        <v>1</v>
      </c>
      <c r="F41" s="247"/>
      <c r="J41" s="84"/>
      <c r="L41" s="432" t="s">
        <v>270</v>
      </c>
      <c r="M41" s="433"/>
      <c r="N41" s="433"/>
      <c r="O41" s="415" t="s">
        <v>7</v>
      </c>
      <c r="P41" s="446" t="s">
        <v>8</v>
      </c>
      <c r="Q41" s="248"/>
      <c r="R41" s="469" t="s">
        <v>267</v>
      </c>
      <c r="S41" s="469"/>
      <c r="T41" s="469"/>
      <c r="U41" s="249"/>
      <c r="V41" s="469" t="s">
        <v>268</v>
      </c>
      <c r="W41" s="469"/>
      <c r="X41" s="469"/>
      <c r="Y41" s="250"/>
    </row>
    <row r="42" spans="1:166" ht="20.100000000000001" customHeight="1" thickBot="1" x14ac:dyDescent="0.45">
      <c r="J42" s="84"/>
      <c r="L42" s="436"/>
      <c r="M42" s="437"/>
      <c r="N42" s="437"/>
      <c r="O42" s="471"/>
      <c r="P42" s="472"/>
      <c r="Q42" s="253"/>
      <c r="R42" s="470"/>
      <c r="S42" s="470"/>
      <c r="T42" s="470"/>
      <c r="U42" s="254"/>
      <c r="V42" s="470"/>
      <c r="W42" s="470"/>
      <c r="X42" s="470"/>
      <c r="Y42" s="255"/>
    </row>
    <row r="43" spans="1:166" customFormat="1" ht="20.100000000000001" customHeight="1" x14ac:dyDescent="0.4">
      <c r="A43" s="304"/>
      <c r="J43" s="84"/>
      <c r="FJ43" s="256"/>
    </row>
    <row r="44" spans="1:166" ht="20.100000000000001" customHeight="1" x14ac:dyDescent="0.4">
      <c r="J44" s="84"/>
      <c r="K44" s="2" t="s">
        <v>299</v>
      </c>
      <c r="EE44" s="11"/>
      <c r="FJ44" s="1"/>
    </row>
    <row r="45" spans="1:166" ht="20.100000000000001" customHeight="1" thickBot="1" x14ac:dyDescent="0.45">
      <c r="J45" s="84"/>
      <c r="Q45" s="473" t="str">
        <f>IF(A46&lt;&gt;8,"必須入力項目はすべて入力してください","")</f>
        <v>必須入力項目はすべて入力してください</v>
      </c>
      <c r="R45" s="473"/>
      <c r="S45" s="473"/>
      <c r="T45" s="473"/>
      <c r="U45" s="473"/>
      <c r="V45" s="473"/>
      <c r="W45" s="473"/>
      <c r="X45" s="473"/>
      <c r="Y45" s="473"/>
      <c r="EE45" s="11"/>
      <c r="FJ45" s="1"/>
    </row>
    <row r="46" spans="1:166" ht="24.75" customHeight="1" x14ac:dyDescent="0.4">
      <c r="A46" s="305">
        <f>COUNTA(Q46:Y50,Q53:Y54,Q56)</f>
        <v>0</v>
      </c>
      <c r="B46" s="1" t="str">
        <f>IF(A46=8,"OK","")</f>
        <v/>
      </c>
      <c r="J46" s="84"/>
      <c r="L46" s="412" t="s">
        <v>289</v>
      </c>
      <c r="M46" s="413"/>
      <c r="N46" s="413"/>
      <c r="O46" s="257"/>
      <c r="P46" s="258" t="s">
        <v>5</v>
      </c>
      <c r="Q46" s="466"/>
      <c r="R46" s="467"/>
      <c r="S46" s="467"/>
      <c r="T46" s="467"/>
      <c r="U46" s="467"/>
      <c r="V46" s="467"/>
      <c r="W46" s="467"/>
      <c r="X46" s="467"/>
      <c r="Y46" s="468"/>
      <c r="EE46" s="11"/>
      <c r="FJ46" s="1"/>
    </row>
    <row r="47" spans="1:166" ht="39" customHeight="1" x14ac:dyDescent="0.4">
      <c r="A47" s="305">
        <f>COUNTA(#REF!,#REF!,#REF!)</f>
        <v>3</v>
      </c>
      <c r="J47" s="84"/>
      <c r="L47" s="484" t="s">
        <v>349</v>
      </c>
      <c r="M47" s="425"/>
      <c r="N47" s="425"/>
      <c r="O47" s="259"/>
      <c r="P47" s="260" t="s">
        <v>5</v>
      </c>
      <c r="Q47" s="405"/>
      <c r="R47" s="406"/>
      <c r="S47" s="406"/>
      <c r="T47" s="406"/>
      <c r="U47" s="406"/>
      <c r="V47" s="406"/>
      <c r="W47" s="406"/>
      <c r="X47" s="406"/>
      <c r="Y47" s="407"/>
      <c r="EE47" s="11"/>
      <c r="FJ47" s="1"/>
    </row>
    <row r="48" spans="1:166" ht="24.75" customHeight="1" x14ac:dyDescent="0.4">
      <c r="A48" s="305">
        <f>COUNTA(#REF!,#REF!,#REF!)</f>
        <v>3</v>
      </c>
      <c r="J48" s="84"/>
      <c r="L48" s="369" t="s">
        <v>288</v>
      </c>
      <c r="M48" s="370"/>
      <c r="N48" s="370"/>
      <c r="O48" s="263"/>
      <c r="P48" s="264" t="s">
        <v>5</v>
      </c>
      <c r="Q48" s="485"/>
      <c r="R48" s="486"/>
      <c r="S48" s="486"/>
      <c r="T48" s="486"/>
      <c r="U48" s="486"/>
      <c r="V48" s="486"/>
      <c r="W48" s="486"/>
      <c r="X48" s="486"/>
      <c r="Y48" s="487"/>
      <c r="EE48" s="11"/>
      <c r="FJ48" s="1"/>
    </row>
    <row r="49" spans="1:166" ht="24.75" customHeight="1" x14ac:dyDescent="0.4">
      <c r="J49" s="84"/>
      <c r="L49" s="369" t="s">
        <v>287</v>
      </c>
      <c r="M49" s="370"/>
      <c r="N49" s="370"/>
      <c r="O49" s="263"/>
      <c r="P49" s="264" t="s">
        <v>5</v>
      </c>
      <c r="Q49" s="405"/>
      <c r="R49" s="406"/>
      <c r="S49" s="406"/>
      <c r="T49" s="406"/>
      <c r="U49" s="406"/>
      <c r="V49" s="406"/>
      <c r="W49" s="406"/>
      <c r="X49" s="406"/>
      <c r="Y49" s="407"/>
      <c r="EE49" s="11"/>
      <c r="FJ49" s="1"/>
    </row>
    <row r="50" spans="1:166" ht="39.75" customHeight="1" x14ac:dyDescent="0.4">
      <c r="J50" s="84"/>
      <c r="L50" s="459" t="s">
        <v>336</v>
      </c>
      <c r="M50" s="370"/>
      <c r="N50" s="370"/>
      <c r="O50" s="259"/>
      <c r="P50" s="260" t="s">
        <v>5</v>
      </c>
      <c r="Q50" s="476"/>
      <c r="R50" s="406"/>
      <c r="S50" s="406"/>
      <c r="T50" s="406"/>
      <c r="U50" s="406"/>
      <c r="V50" s="406"/>
      <c r="W50" s="406"/>
      <c r="X50" s="406"/>
      <c r="Y50" s="407"/>
      <c r="EE50" s="11"/>
      <c r="FJ50" s="1"/>
    </row>
    <row r="51" spans="1:166" ht="24.75" customHeight="1" x14ac:dyDescent="0.4">
      <c r="J51" s="84"/>
      <c r="L51" s="369" t="s">
        <v>263</v>
      </c>
      <c r="M51" s="370"/>
      <c r="N51" s="370"/>
      <c r="O51" s="263"/>
      <c r="P51" s="265"/>
      <c r="Q51" s="405"/>
      <c r="R51" s="406"/>
      <c r="S51" s="406"/>
      <c r="T51" s="406"/>
      <c r="U51" s="406"/>
      <c r="V51" s="406"/>
      <c r="W51" s="406"/>
      <c r="X51" s="406"/>
      <c r="Y51" s="407"/>
      <c r="EE51" s="11"/>
      <c r="FJ51" s="1"/>
    </row>
    <row r="52" spans="1:166" ht="24.75" customHeight="1" x14ac:dyDescent="0.4">
      <c r="J52" s="84"/>
      <c r="L52" s="369" t="s">
        <v>290</v>
      </c>
      <c r="M52" s="370"/>
      <c r="N52" s="370"/>
      <c r="O52" s="263"/>
      <c r="P52" s="264"/>
      <c r="Q52" s="456"/>
      <c r="R52" s="457"/>
      <c r="S52" s="457"/>
      <c r="T52" s="457"/>
      <c r="U52" s="457"/>
      <c r="V52" s="457"/>
      <c r="W52" s="457"/>
      <c r="X52" s="457"/>
      <c r="Y52" s="458"/>
      <c r="EE52" s="11"/>
      <c r="FJ52" s="1"/>
    </row>
    <row r="53" spans="1:166" ht="24.75" customHeight="1" x14ac:dyDescent="0.4">
      <c r="J53" s="84"/>
      <c r="L53" s="261" t="s">
        <v>291</v>
      </c>
      <c r="M53" s="262"/>
      <c r="N53" s="262"/>
      <c r="O53" s="263"/>
      <c r="P53" s="264" t="s">
        <v>5</v>
      </c>
      <c r="Q53" s="405"/>
      <c r="R53" s="406"/>
      <c r="S53" s="406"/>
      <c r="T53" s="406"/>
      <c r="U53" s="406"/>
      <c r="V53" s="406"/>
      <c r="W53" s="406"/>
      <c r="X53" s="406"/>
      <c r="Y53" s="407"/>
      <c r="EE53" s="11"/>
      <c r="FJ53" s="1"/>
    </row>
    <row r="54" spans="1:166" ht="24.75" customHeight="1" x14ac:dyDescent="0.4">
      <c r="J54" s="84"/>
      <c r="L54" s="261" t="s">
        <v>437</v>
      </c>
      <c r="M54" s="262"/>
      <c r="N54" s="262"/>
      <c r="O54" s="263"/>
      <c r="P54" s="264" t="s">
        <v>5</v>
      </c>
      <c r="Q54" s="405"/>
      <c r="R54" s="406"/>
      <c r="S54" s="406"/>
      <c r="T54" s="406"/>
      <c r="U54" s="406"/>
      <c r="V54" s="406"/>
      <c r="W54" s="406"/>
      <c r="X54" s="406"/>
      <c r="Y54" s="407"/>
      <c r="EE54" s="11"/>
      <c r="FJ54" s="1"/>
    </row>
    <row r="55" spans="1:166" ht="24.75" customHeight="1" x14ac:dyDescent="0.4">
      <c r="J55" s="84"/>
      <c r="L55" s="369" t="s">
        <v>439</v>
      </c>
      <c r="M55" s="370"/>
      <c r="N55" s="370"/>
      <c r="O55" s="263"/>
      <c r="P55" s="264"/>
      <c r="Q55" s="405"/>
      <c r="R55" s="406"/>
      <c r="S55" s="406"/>
      <c r="T55" s="406"/>
      <c r="U55" s="406"/>
      <c r="V55" s="406"/>
      <c r="W55" s="406"/>
      <c r="X55" s="406"/>
      <c r="Y55" s="407"/>
      <c r="AB55" s="408"/>
      <c r="AC55" s="408"/>
      <c r="AD55" s="408"/>
      <c r="AE55" s="13"/>
      <c r="AF55" s="11"/>
      <c r="AG55" s="441"/>
      <c r="AH55" s="441"/>
      <c r="AI55" s="441"/>
      <c r="AJ55" s="441"/>
      <c r="AK55" s="441"/>
      <c r="AL55" s="441"/>
      <c r="AM55" s="441"/>
    </row>
    <row r="56" spans="1:166" ht="24.75" customHeight="1" thickBot="1" x14ac:dyDescent="0.45">
      <c r="J56" s="84"/>
      <c r="L56" s="436" t="s">
        <v>292</v>
      </c>
      <c r="M56" s="437"/>
      <c r="N56" s="437"/>
      <c r="O56" s="266"/>
      <c r="P56" s="252" t="s">
        <v>5</v>
      </c>
      <c r="Q56" s="438"/>
      <c r="R56" s="439"/>
      <c r="S56" s="439"/>
      <c r="T56" s="439"/>
      <c r="U56" s="439"/>
      <c r="V56" s="439"/>
      <c r="W56" s="439"/>
      <c r="X56" s="439"/>
      <c r="Y56" s="440"/>
      <c r="AB56" s="408"/>
      <c r="AC56" s="408"/>
      <c r="AD56" s="408"/>
      <c r="AE56" s="13"/>
      <c r="AF56" s="11"/>
      <c r="AG56" s="442"/>
      <c r="AH56" s="442"/>
      <c r="AI56" s="442"/>
      <c r="AJ56" s="442"/>
      <c r="AK56" s="442"/>
      <c r="AL56" s="442"/>
      <c r="AM56" s="442"/>
    </row>
    <row r="57" spans="1:166" ht="20.100000000000001" customHeight="1" x14ac:dyDescent="0.4">
      <c r="J57" s="84"/>
      <c r="Q57" s="414"/>
      <c r="R57" s="414"/>
      <c r="S57" s="414"/>
      <c r="T57" s="414"/>
      <c r="U57" s="414"/>
      <c r="V57" s="414"/>
      <c r="W57" s="414"/>
      <c r="X57" s="414"/>
      <c r="Y57" s="414"/>
    </row>
    <row r="58" spans="1:166" ht="20.100000000000001" customHeight="1" x14ac:dyDescent="0.4">
      <c r="J58" s="84"/>
      <c r="K58" s="2" t="s">
        <v>300</v>
      </c>
      <c r="X58" s="420"/>
      <c r="Y58" s="421"/>
    </row>
    <row r="59" spans="1:166" ht="20.100000000000001" customHeight="1" x14ac:dyDescent="0.4">
      <c r="J59" s="84"/>
      <c r="X59" s="421"/>
      <c r="Y59" s="421"/>
    </row>
    <row r="60" spans="1:166" ht="20.100000000000001" customHeight="1" thickBot="1" x14ac:dyDescent="0.45">
      <c r="J60" s="84"/>
      <c r="L60" s="13" t="s">
        <v>301</v>
      </c>
      <c r="N60" s="267"/>
    </row>
    <row r="61" spans="1:166" ht="20.100000000000001" customHeight="1" x14ac:dyDescent="0.4">
      <c r="J61" s="84"/>
      <c r="L61" s="432" t="s">
        <v>10</v>
      </c>
      <c r="M61" s="433"/>
      <c r="N61" s="434" t="s">
        <v>360</v>
      </c>
      <c r="O61" s="415" t="s">
        <v>7</v>
      </c>
      <c r="P61" s="446" t="s">
        <v>8</v>
      </c>
      <c r="Q61" s="426" t="s">
        <v>436</v>
      </c>
      <c r="R61" s="427"/>
      <c r="S61" s="427"/>
      <c r="T61" s="427"/>
      <c r="U61" s="427"/>
      <c r="V61" s="427"/>
      <c r="W61" s="427"/>
      <c r="X61" s="427"/>
      <c r="Y61" s="428"/>
    </row>
    <row r="62" spans="1:166" ht="20.100000000000001" customHeight="1" x14ac:dyDescent="0.4">
      <c r="J62" s="84"/>
      <c r="L62" s="424"/>
      <c r="M62" s="425"/>
      <c r="N62" s="435"/>
      <c r="O62" s="416"/>
      <c r="P62" s="447"/>
      <c r="Q62" s="429"/>
      <c r="R62" s="430"/>
      <c r="S62" s="430"/>
      <c r="T62" s="430"/>
      <c r="U62" s="430"/>
      <c r="V62" s="430"/>
      <c r="W62" s="430"/>
      <c r="X62" s="430"/>
      <c r="Y62" s="431"/>
    </row>
    <row r="63" spans="1:166" ht="24.95" customHeight="1" x14ac:dyDescent="0.4">
      <c r="A63" s="303">
        <v>1</v>
      </c>
      <c r="J63" s="84"/>
      <c r="L63" s="268" t="s">
        <v>271</v>
      </c>
      <c r="M63" s="269"/>
      <c r="N63" s="270" t="s">
        <v>46</v>
      </c>
      <c r="O63" s="271" t="s">
        <v>7</v>
      </c>
      <c r="P63" s="272" t="s">
        <v>8</v>
      </c>
      <c r="Q63" s="273"/>
      <c r="R63" s="274" t="s">
        <v>284</v>
      </c>
      <c r="S63" s="274"/>
      <c r="T63" s="274"/>
      <c r="U63" s="274"/>
      <c r="V63" s="274"/>
      <c r="W63" s="274" t="s">
        <v>323</v>
      </c>
      <c r="X63" s="274"/>
      <c r="Y63" s="275"/>
    </row>
    <row r="64" spans="1:166" ht="19.5" customHeight="1" thickBot="1" x14ac:dyDescent="0.45">
      <c r="J64" s="84"/>
      <c r="L64" s="276" t="s">
        <v>376</v>
      </c>
      <c r="M64" s="277"/>
      <c r="N64" s="251"/>
      <c r="O64" s="251" t="s">
        <v>7</v>
      </c>
      <c r="P64" s="349"/>
      <c r="Q64" s="422"/>
      <c r="R64" s="423"/>
      <c r="S64" s="423"/>
      <c r="T64" s="423"/>
      <c r="U64" s="423"/>
      <c r="V64" s="423"/>
      <c r="W64" s="423"/>
      <c r="X64" s="423"/>
      <c r="Y64" s="278" t="s">
        <v>377</v>
      </c>
      <c r="Z64" s="284" t="s">
        <v>441</v>
      </c>
    </row>
    <row r="65" spans="1:166" ht="19.5" customHeight="1" x14ac:dyDescent="0.4">
      <c r="J65" s="84"/>
      <c r="X65" s="371"/>
      <c r="Y65" s="371"/>
    </row>
    <row r="66" spans="1:166" ht="19.5" customHeight="1" thickBot="1" x14ac:dyDescent="0.45">
      <c r="J66" s="84"/>
      <c r="L66" s="13" t="s">
        <v>302</v>
      </c>
      <c r="N66" s="279"/>
      <c r="X66" s="371"/>
      <c r="Y66" s="371"/>
    </row>
    <row r="67" spans="1:166" ht="24.95" customHeight="1" thickBot="1" x14ac:dyDescent="0.45">
      <c r="A67" s="305">
        <f>IF(Q67="上記お客様情報",0,1)</f>
        <v>0</v>
      </c>
      <c r="J67" s="84"/>
      <c r="L67" s="280" t="s">
        <v>286</v>
      </c>
      <c r="M67" s="281"/>
      <c r="N67" s="281"/>
      <c r="O67" s="282" t="s">
        <v>11</v>
      </c>
      <c r="P67" s="283" t="s">
        <v>5</v>
      </c>
      <c r="Q67" s="449" t="s">
        <v>334</v>
      </c>
      <c r="R67" s="450"/>
      <c r="S67" s="450"/>
      <c r="T67" s="450"/>
      <c r="U67" s="450"/>
      <c r="V67" s="450"/>
      <c r="W67" s="450"/>
      <c r="X67" s="450"/>
      <c r="Y67" s="451"/>
      <c r="Z67" s="284" t="s">
        <v>305</v>
      </c>
      <c r="AA67" s="285"/>
    </row>
    <row r="68" spans="1:166" ht="24.95" customHeight="1" thickBot="1" x14ac:dyDescent="0.45">
      <c r="J68" s="84"/>
      <c r="L68" s="8"/>
      <c r="M68" s="8"/>
      <c r="N68" s="8"/>
      <c r="O68" s="205"/>
      <c r="P68" s="286"/>
      <c r="Q68" s="448" t="str">
        <f>IF(AND(A67=1,A69&lt;&gt;5),"必須入力項目はすべて入力してください","")</f>
        <v/>
      </c>
      <c r="R68" s="448"/>
      <c r="S68" s="448"/>
      <c r="T68" s="448"/>
      <c r="U68" s="448"/>
      <c r="V68" s="448"/>
      <c r="W68" s="448"/>
      <c r="X68" s="448"/>
      <c r="Y68" s="448"/>
    </row>
    <row r="69" spans="1:166" ht="24.95" customHeight="1" x14ac:dyDescent="0.4">
      <c r="A69" s="305">
        <f>COUNTA(Q69:Y73)</f>
        <v>0</v>
      </c>
      <c r="J69" s="84"/>
      <c r="L69" s="412" t="s">
        <v>4</v>
      </c>
      <c r="M69" s="413"/>
      <c r="N69" s="413"/>
      <c r="O69" s="287"/>
      <c r="P69" s="288" t="s">
        <v>5</v>
      </c>
      <c r="Q69" s="443"/>
      <c r="R69" s="444"/>
      <c r="S69" s="444"/>
      <c r="T69" s="444"/>
      <c r="U69" s="444"/>
      <c r="V69" s="444"/>
      <c r="W69" s="444"/>
      <c r="X69" s="444"/>
      <c r="Y69" s="445"/>
    </row>
    <row r="70" spans="1:166" ht="24.95" customHeight="1" x14ac:dyDescent="0.4">
      <c r="J70" s="84"/>
      <c r="L70" s="424" t="s">
        <v>296</v>
      </c>
      <c r="M70" s="425"/>
      <c r="N70" s="425"/>
      <c r="O70" s="289"/>
      <c r="P70" s="290" t="s">
        <v>5</v>
      </c>
      <c r="Q70" s="417"/>
      <c r="R70" s="418"/>
      <c r="S70" s="418"/>
      <c r="T70" s="418"/>
      <c r="U70" s="418"/>
      <c r="V70" s="418"/>
      <c r="W70" s="418"/>
      <c r="X70" s="418"/>
      <c r="Y70" s="419"/>
    </row>
    <row r="71" spans="1:166" ht="24.95" customHeight="1" x14ac:dyDescent="0.4">
      <c r="J71" s="84"/>
      <c r="L71" s="369" t="s">
        <v>435</v>
      </c>
      <c r="M71" s="370"/>
      <c r="N71" s="370"/>
      <c r="O71" s="291"/>
      <c r="P71" s="292" t="s">
        <v>5</v>
      </c>
      <c r="Q71" s="409"/>
      <c r="R71" s="410"/>
      <c r="S71" s="410"/>
      <c r="T71" s="410"/>
      <c r="U71" s="410"/>
      <c r="V71" s="410"/>
      <c r="W71" s="410"/>
      <c r="X71" s="410"/>
      <c r="Y71" s="411"/>
    </row>
    <row r="72" spans="1:166" ht="24.95" customHeight="1" x14ac:dyDescent="0.4">
      <c r="J72" s="84"/>
      <c r="L72" s="369" t="s">
        <v>6</v>
      </c>
      <c r="M72" s="370"/>
      <c r="N72" s="370"/>
      <c r="O72" s="291"/>
      <c r="P72" s="292" t="s">
        <v>5</v>
      </c>
      <c r="Q72" s="417"/>
      <c r="R72" s="418"/>
      <c r="S72" s="418"/>
      <c r="T72" s="418"/>
      <c r="U72" s="418"/>
      <c r="V72" s="418"/>
      <c r="W72" s="418"/>
      <c r="X72" s="418"/>
      <c r="Y72" s="419"/>
    </row>
    <row r="73" spans="1:166" ht="24.95" customHeight="1" thickBot="1" x14ac:dyDescent="0.45">
      <c r="J73" s="84"/>
      <c r="L73" s="397" t="s">
        <v>297</v>
      </c>
      <c r="M73" s="398"/>
      <c r="N73" s="398"/>
      <c r="O73" s="277"/>
      <c r="P73" s="293" t="s">
        <v>5</v>
      </c>
      <c r="Q73" s="399"/>
      <c r="R73" s="400"/>
      <c r="S73" s="400"/>
      <c r="T73" s="400"/>
      <c r="U73" s="400"/>
      <c r="V73" s="400"/>
      <c r="W73" s="400"/>
      <c r="X73" s="400"/>
      <c r="Y73" s="401"/>
    </row>
    <row r="74" spans="1:166" ht="24.95" customHeight="1" x14ac:dyDescent="0.4">
      <c r="J74" s="84"/>
      <c r="X74" s="371"/>
      <c r="Y74" s="371"/>
    </row>
    <row r="75" spans="1:166" ht="24.95" customHeight="1" thickBot="1" x14ac:dyDescent="0.45">
      <c r="J75" s="84"/>
      <c r="L75" s="13" t="s">
        <v>303</v>
      </c>
      <c r="X75" s="371"/>
      <c r="Y75" s="371"/>
    </row>
    <row r="76" spans="1:166" ht="24.95" customHeight="1" x14ac:dyDescent="0.4">
      <c r="J76" s="84"/>
      <c r="L76" s="294" t="s">
        <v>272</v>
      </c>
      <c r="M76" s="287"/>
      <c r="N76" s="287"/>
      <c r="O76" s="295" t="s">
        <v>11</v>
      </c>
      <c r="P76" s="296" t="s">
        <v>5</v>
      </c>
      <c r="Q76" s="402" t="s">
        <v>422</v>
      </c>
      <c r="R76" s="403"/>
      <c r="S76" s="403"/>
      <c r="T76" s="403"/>
      <c r="U76" s="403"/>
      <c r="V76" s="403"/>
      <c r="W76" s="403"/>
      <c r="X76" s="403"/>
      <c r="Y76" s="404"/>
    </row>
    <row r="77" spans="1:166" ht="24.95" customHeight="1" x14ac:dyDescent="0.4">
      <c r="J77" s="84"/>
      <c r="L77" s="268" t="s">
        <v>12</v>
      </c>
      <c r="M77" s="269"/>
      <c r="N77" s="270" t="s">
        <v>46</v>
      </c>
      <c r="O77" s="297" t="s">
        <v>9</v>
      </c>
      <c r="P77" s="298" t="s">
        <v>5</v>
      </c>
      <c r="Q77" s="383" t="s">
        <v>440</v>
      </c>
      <c r="R77" s="384"/>
      <c r="S77" s="384"/>
      <c r="T77" s="384"/>
      <c r="U77" s="384"/>
      <c r="V77" s="384"/>
      <c r="W77" s="384"/>
      <c r="X77" s="384"/>
      <c r="Y77" s="385"/>
    </row>
    <row r="78" spans="1:166" ht="19.5" customHeight="1" x14ac:dyDescent="0.4">
      <c r="J78" s="84"/>
      <c r="O78" s="299"/>
      <c r="P78" s="11"/>
      <c r="FA78" s="11"/>
      <c r="FJ78" s="1"/>
    </row>
    <row r="79" spans="1:166" ht="20.100000000000001" customHeight="1" x14ac:dyDescent="0.4">
      <c r="J79" s="84"/>
    </row>
    <row r="80" spans="1:166" ht="20.100000000000001" customHeight="1" x14ac:dyDescent="0.4">
      <c r="J80" s="84"/>
      <c r="K80" s="2" t="s">
        <v>304</v>
      </c>
      <c r="O80" s="389" t="s">
        <v>431</v>
      </c>
      <c r="P80" s="389"/>
      <c r="Q80" s="389"/>
      <c r="R80" s="389"/>
      <c r="S80" s="389"/>
      <c r="T80" s="389"/>
      <c r="U80" s="389"/>
      <c r="V80" s="389"/>
      <c r="W80" s="389"/>
      <c r="X80" s="389"/>
      <c r="Y80" s="389"/>
    </row>
    <row r="81" spans="10:32" ht="20.100000000000001" customHeight="1" thickBot="1" x14ac:dyDescent="0.45">
      <c r="J81" s="84"/>
      <c r="O81" s="390"/>
      <c r="P81" s="390"/>
      <c r="Q81" s="390"/>
      <c r="R81" s="390"/>
      <c r="S81" s="390"/>
      <c r="T81" s="390"/>
      <c r="U81" s="390"/>
      <c r="V81" s="390"/>
      <c r="W81" s="390"/>
      <c r="X81" s="390"/>
      <c r="Y81" s="390"/>
    </row>
    <row r="82" spans="10:32" ht="24.95" customHeight="1" thickBot="1" x14ac:dyDescent="0.45">
      <c r="J82" s="84"/>
      <c r="L82" s="280" t="s">
        <v>13</v>
      </c>
      <c r="M82" s="281"/>
      <c r="N82" s="281"/>
      <c r="O82" s="281"/>
      <c r="P82" s="281"/>
      <c r="Q82" s="386"/>
      <c r="R82" s="387"/>
      <c r="S82" s="387"/>
      <c r="T82" s="387"/>
      <c r="U82" s="387"/>
      <c r="V82" s="387"/>
      <c r="W82" s="387"/>
      <c r="X82" s="387"/>
      <c r="Y82" s="388"/>
    </row>
    <row r="83" spans="10:32" ht="20.100000000000001" customHeight="1" x14ac:dyDescent="0.4">
      <c r="J83" s="84"/>
    </row>
    <row r="84" spans="10:32" ht="20.100000000000001" customHeight="1" x14ac:dyDescent="0.4">
      <c r="J84" s="84"/>
    </row>
    <row r="85" spans="10:32" ht="20.100000000000001" customHeight="1" x14ac:dyDescent="0.4">
      <c r="J85" s="84"/>
      <c r="K85" s="2" t="s">
        <v>423</v>
      </c>
    </row>
    <row r="86" spans="10:32" ht="20.100000000000001" customHeight="1" thickBot="1" x14ac:dyDescent="0.45">
      <c r="J86" s="84"/>
      <c r="K86" s="2"/>
    </row>
    <row r="87" spans="10:32" ht="20.100000000000001" customHeight="1" x14ac:dyDescent="0.4">
      <c r="J87" s="84"/>
      <c r="K87" s="2"/>
      <c r="L87" s="372" t="s">
        <v>340</v>
      </c>
      <c r="M87" s="373"/>
      <c r="N87" s="360"/>
      <c r="O87" s="361"/>
      <c r="P87" s="361"/>
      <c r="Q87" s="361"/>
      <c r="R87" s="361"/>
      <c r="S87" s="361"/>
      <c r="T87" s="361"/>
      <c r="U87" s="361"/>
      <c r="V87" s="361"/>
      <c r="W87" s="361"/>
      <c r="X87" s="361"/>
      <c r="Y87" s="362"/>
    </row>
    <row r="88" spans="10:32" ht="20.100000000000001" customHeight="1" x14ac:dyDescent="0.4">
      <c r="J88" s="84"/>
      <c r="K88" s="2"/>
      <c r="L88" s="374"/>
      <c r="M88" s="375"/>
      <c r="N88" s="363"/>
      <c r="O88" s="364"/>
      <c r="P88" s="364"/>
      <c r="Q88" s="364"/>
      <c r="R88" s="364"/>
      <c r="S88" s="364"/>
      <c r="T88" s="364"/>
      <c r="U88" s="364"/>
      <c r="V88" s="364"/>
      <c r="W88" s="364"/>
      <c r="X88" s="364"/>
      <c r="Y88" s="365"/>
    </row>
    <row r="89" spans="10:32" ht="20.100000000000001" customHeight="1" x14ac:dyDescent="0.4">
      <c r="J89" s="84"/>
      <c r="K89" s="2"/>
      <c r="L89" s="374"/>
      <c r="M89" s="375"/>
      <c r="N89" s="363"/>
      <c r="O89" s="364"/>
      <c r="P89" s="364"/>
      <c r="Q89" s="364"/>
      <c r="R89" s="364"/>
      <c r="S89" s="364"/>
      <c r="T89" s="364"/>
      <c r="U89" s="364"/>
      <c r="V89" s="364"/>
      <c r="W89" s="364"/>
      <c r="X89" s="364"/>
      <c r="Y89" s="365"/>
    </row>
    <row r="90" spans="10:32" ht="20.100000000000001" customHeight="1" x14ac:dyDescent="0.4">
      <c r="J90" s="84"/>
      <c r="K90" s="2"/>
      <c r="L90" s="374"/>
      <c r="M90" s="375"/>
      <c r="N90" s="363"/>
      <c r="O90" s="364"/>
      <c r="P90" s="364"/>
      <c r="Q90" s="364"/>
      <c r="R90" s="364"/>
      <c r="S90" s="364"/>
      <c r="T90" s="364"/>
      <c r="U90" s="364"/>
      <c r="V90" s="364"/>
      <c r="W90" s="364"/>
      <c r="X90" s="364"/>
      <c r="Y90" s="365"/>
    </row>
    <row r="91" spans="10:32" ht="20.100000000000001" customHeight="1" x14ac:dyDescent="0.4">
      <c r="J91" s="84"/>
      <c r="L91" s="374"/>
      <c r="M91" s="375"/>
      <c r="N91" s="363"/>
      <c r="O91" s="364"/>
      <c r="P91" s="364"/>
      <c r="Q91" s="364"/>
      <c r="R91" s="364"/>
      <c r="S91" s="364"/>
      <c r="T91" s="364"/>
      <c r="U91" s="364"/>
      <c r="V91" s="364"/>
      <c r="W91" s="364"/>
      <c r="X91" s="364"/>
      <c r="Y91" s="365"/>
    </row>
    <row r="92" spans="10:32" ht="20.100000000000001" customHeight="1" thickBot="1" x14ac:dyDescent="0.45">
      <c r="J92" s="84"/>
      <c r="L92" s="376"/>
      <c r="M92" s="377"/>
      <c r="N92" s="366"/>
      <c r="O92" s="367"/>
      <c r="P92" s="367"/>
      <c r="Q92" s="367"/>
      <c r="R92" s="367"/>
      <c r="S92" s="367"/>
      <c r="T92" s="367"/>
      <c r="U92" s="367"/>
      <c r="V92" s="367"/>
      <c r="W92" s="367"/>
      <c r="X92" s="367"/>
      <c r="Y92" s="368"/>
    </row>
    <row r="93" spans="10:32" ht="20.100000000000001" customHeight="1" x14ac:dyDescent="0.4">
      <c r="J93" s="84"/>
    </row>
    <row r="94" spans="10:32" ht="20.100000000000001" customHeight="1" x14ac:dyDescent="0.4">
      <c r="J94" s="84"/>
      <c r="K94" s="2" t="s">
        <v>424</v>
      </c>
      <c r="V94" s="371"/>
      <c r="W94" s="371"/>
    </row>
    <row r="95" spans="10:32" ht="20.100000000000001" customHeight="1" x14ac:dyDescent="0.4">
      <c r="J95" s="84"/>
      <c r="V95" s="371"/>
      <c r="W95" s="371"/>
      <c r="AF95" s="13"/>
    </row>
    <row r="96" spans="10:32" ht="20.100000000000001" customHeight="1" thickBot="1" x14ac:dyDescent="0.45">
      <c r="J96" s="84"/>
      <c r="L96" s="13" t="s">
        <v>425</v>
      </c>
    </row>
    <row r="97" spans="1:39" ht="24.95" customHeight="1" x14ac:dyDescent="0.4">
      <c r="A97" s="305" t="b">
        <v>0</v>
      </c>
      <c r="J97" s="84"/>
      <c r="L97" s="294"/>
      <c r="M97" s="393" t="s">
        <v>337</v>
      </c>
      <c r="N97" s="394"/>
      <c r="O97" s="394"/>
      <c r="P97" s="394"/>
      <c r="Q97" s="394"/>
      <c r="R97" s="394"/>
      <c r="S97" s="394"/>
      <c r="T97" s="394"/>
      <c r="U97" s="394"/>
      <c r="V97" s="394"/>
      <c r="W97" s="394"/>
      <c r="X97" s="394"/>
      <c r="Y97" s="395"/>
      <c r="Z97" s="76"/>
    </row>
    <row r="98" spans="1:39" ht="24.95" customHeight="1" x14ac:dyDescent="0.4">
      <c r="A98" s="305" t="b">
        <v>0</v>
      </c>
      <c r="J98" s="84"/>
      <c r="L98" s="268"/>
      <c r="M98" s="396" t="s">
        <v>338</v>
      </c>
      <c r="N98" s="391"/>
      <c r="O98" s="391"/>
      <c r="P98" s="391"/>
      <c r="Q98" s="391"/>
      <c r="R98" s="391"/>
      <c r="S98" s="391"/>
      <c r="T98" s="391"/>
      <c r="U98" s="391"/>
      <c r="V98" s="391"/>
      <c r="W98" s="391"/>
      <c r="X98" s="391"/>
      <c r="Y98" s="392"/>
      <c r="Z98" s="76"/>
    </row>
    <row r="99" spans="1:39" ht="24.95" customHeight="1" x14ac:dyDescent="0.4">
      <c r="A99" s="305" t="b">
        <v>0</v>
      </c>
      <c r="J99" s="84"/>
      <c r="L99" s="268"/>
      <c r="M99" s="391" t="s">
        <v>339</v>
      </c>
      <c r="N99" s="391"/>
      <c r="O99" s="391"/>
      <c r="P99" s="391"/>
      <c r="Q99" s="391"/>
      <c r="R99" s="391"/>
      <c r="S99" s="391"/>
      <c r="T99" s="391"/>
      <c r="U99" s="391"/>
      <c r="V99" s="391"/>
      <c r="W99" s="391"/>
      <c r="X99" s="391"/>
      <c r="Y99" s="392"/>
      <c r="Z99" s="76"/>
    </row>
    <row r="100" spans="1:39" ht="57" customHeight="1" thickBot="1" x14ac:dyDescent="0.45">
      <c r="A100" s="305" t="b">
        <v>0</v>
      </c>
      <c r="J100" s="84"/>
      <c r="L100" s="276"/>
      <c r="M100" s="378" t="s">
        <v>438</v>
      </c>
      <c r="N100" s="379"/>
      <c r="O100" s="379"/>
      <c r="P100" s="379"/>
      <c r="Q100" s="380" t="s">
        <v>344</v>
      </c>
      <c r="R100" s="381"/>
      <c r="S100" s="381"/>
      <c r="T100" s="381"/>
      <c r="U100" s="381"/>
      <c r="V100" s="381"/>
      <c r="W100" s="381"/>
      <c r="X100" s="381"/>
      <c r="Y100" s="382"/>
      <c r="Z100" s="76"/>
    </row>
    <row r="101" spans="1:39" ht="20.100000000000001" customHeight="1" x14ac:dyDescent="0.4">
      <c r="A101" s="200">
        <f>COUNTIFS(A97:A100,TRUE)</f>
        <v>0</v>
      </c>
      <c r="J101" s="84"/>
      <c r="M101" s="13" t="s">
        <v>415</v>
      </c>
    </row>
    <row r="102" spans="1:39" ht="20.100000000000001" customHeight="1" x14ac:dyDescent="0.4">
      <c r="J102" s="84"/>
      <c r="L102" s="1" t="s">
        <v>294</v>
      </c>
      <c r="W102" s="300"/>
      <c r="X102" s="300"/>
      <c r="Y102" s="300"/>
      <c r="Z102" s="300"/>
      <c r="AA102" s="300"/>
      <c r="AF102" s="301"/>
      <c r="AG102" s="301"/>
      <c r="AH102" s="301"/>
      <c r="AI102" s="301"/>
      <c r="AJ102" s="301"/>
      <c r="AK102" s="301"/>
      <c r="AL102" s="301"/>
      <c r="AM102" s="301"/>
    </row>
    <row r="103" spans="1:39" ht="20.100000000000001" customHeight="1" x14ac:dyDescent="0.4">
      <c r="J103" s="84"/>
      <c r="W103" s="300"/>
      <c r="X103" s="300"/>
      <c r="Y103" s="300"/>
      <c r="Z103" s="300"/>
      <c r="AA103" s="300"/>
      <c r="AF103" s="301"/>
      <c r="AG103" s="301"/>
      <c r="AH103" s="301"/>
      <c r="AI103" s="301"/>
      <c r="AJ103" s="301"/>
      <c r="AK103" s="301"/>
      <c r="AL103" s="301"/>
      <c r="AM103" s="301"/>
    </row>
    <row r="104" spans="1:39" ht="20.100000000000001" customHeight="1" x14ac:dyDescent="0.4">
      <c r="J104" s="84"/>
      <c r="L104" s="1" t="s">
        <v>293</v>
      </c>
      <c r="W104" s="300"/>
      <c r="X104" s="300"/>
      <c r="Y104" s="300"/>
      <c r="Z104" s="300"/>
      <c r="AA104" s="300"/>
      <c r="AF104" s="301"/>
      <c r="AG104" s="301"/>
      <c r="AH104" s="301"/>
      <c r="AI104" s="301"/>
      <c r="AJ104" s="301"/>
      <c r="AK104" s="301"/>
      <c r="AL104" s="301"/>
      <c r="AM104" s="301"/>
    </row>
    <row r="105" spans="1:39" ht="20.100000000000001" customHeight="1" thickBot="1" x14ac:dyDescent="0.45">
      <c r="J105" s="84"/>
    </row>
    <row r="106" spans="1:39" ht="20.100000000000001" customHeight="1" thickBot="1" x14ac:dyDescent="0.45">
      <c r="J106" s="84"/>
      <c r="L106" s="357" t="s">
        <v>426</v>
      </c>
      <c r="M106" s="358"/>
      <c r="N106" s="358"/>
      <c r="O106" s="359"/>
    </row>
    <row r="107" spans="1:39" ht="20.100000000000001" customHeight="1" x14ac:dyDescent="0.4">
      <c r="J107" s="84"/>
      <c r="L107" s="13"/>
    </row>
    <row r="108" spans="1:39" ht="20.100000000000001" customHeight="1" x14ac:dyDescent="0.4">
      <c r="J108" s="84"/>
    </row>
    <row r="109" spans="1:39" ht="20.100000000000001" customHeight="1" x14ac:dyDescent="0.4">
      <c r="J109" s="84"/>
    </row>
    <row r="110" spans="1:39" ht="20.100000000000001" customHeight="1" x14ac:dyDescent="0.4">
      <c r="J110" s="84"/>
    </row>
    <row r="111" spans="1:39" ht="20.100000000000001" customHeight="1" thickBot="1" x14ac:dyDescent="0.45">
      <c r="J111" s="34"/>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row>
    <row r="112" spans="1:39" ht="20.100000000000001" customHeight="1" x14ac:dyDescent="0.4"/>
    <row r="113" ht="20.100000000000001" hidden="1" customHeight="1" x14ac:dyDescent="0.4"/>
    <row r="114" ht="20.100000000000001" hidden="1" customHeight="1" x14ac:dyDescent="0.4"/>
    <row r="115" ht="20.100000000000001" hidden="1" customHeight="1" x14ac:dyDescent="0.4"/>
    <row r="116" ht="20.100000000000001" hidden="1" customHeight="1" x14ac:dyDescent="0.4"/>
    <row r="117" ht="20.100000000000001" hidden="1" customHeight="1" x14ac:dyDescent="0.4"/>
    <row r="118" ht="20.100000000000001" hidden="1" customHeight="1" x14ac:dyDescent="0.4"/>
    <row r="119" ht="20.100000000000001" hidden="1" customHeight="1" x14ac:dyDescent="0.4"/>
    <row r="120" ht="20.100000000000001" hidden="1" customHeight="1" x14ac:dyDescent="0.4"/>
    <row r="121" ht="20.100000000000001" hidden="1" customHeight="1" x14ac:dyDescent="0.4"/>
    <row r="122" ht="20.100000000000001" hidden="1" customHeight="1" x14ac:dyDescent="0.4"/>
    <row r="123" ht="20.100000000000001" hidden="1" customHeight="1" x14ac:dyDescent="0.4"/>
    <row r="124" ht="20.100000000000001" hidden="1" customHeight="1" x14ac:dyDescent="0.4"/>
    <row r="125" ht="20.100000000000001" hidden="1" customHeight="1" x14ac:dyDescent="0.4"/>
    <row r="126" ht="20.100000000000001" hidden="1" customHeight="1" x14ac:dyDescent="0.4"/>
    <row r="127" ht="20.100000000000001" hidden="1" customHeight="1" x14ac:dyDescent="0.4"/>
    <row r="128" ht="20.100000000000001" hidden="1" customHeight="1" x14ac:dyDescent="0.4"/>
    <row r="129" ht="20.100000000000001" hidden="1" customHeight="1" x14ac:dyDescent="0.4"/>
    <row r="130" ht="20.100000000000001" hidden="1" customHeight="1" x14ac:dyDescent="0.4"/>
    <row r="131" ht="20.100000000000001" hidden="1" customHeight="1" x14ac:dyDescent="0.4"/>
    <row r="132" ht="20.100000000000001" hidden="1" customHeight="1" x14ac:dyDescent="0.4"/>
    <row r="133" ht="20.100000000000001" hidden="1" customHeight="1" x14ac:dyDescent="0.4"/>
    <row r="134" ht="20.100000000000001" hidden="1" customHeight="1" x14ac:dyDescent="0.4"/>
    <row r="135" ht="20.100000000000001" hidden="1" customHeight="1" x14ac:dyDescent="0.4"/>
    <row r="136" ht="20.100000000000001" hidden="1" customHeight="1" x14ac:dyDescent="0.4"/>
    <row r="137" ht="20.100000000000001" hidden="1" customHeight="1" x14ac:dyDescent="0.4"/>
    <row r="138" ht="20.100000000000001" hidden="1" customHeight="1" x14ac:dyDescent="0.4"/>
    <row r="139" ht="20.100000000000001" hidden="1" customHeight="1" x14ac:dyDescent="0.4"/>
    <row r="140" ht="20.100000000000001" hidden="1" customHeight="1" x14ac:dyDescent="0.4"/>
    <row r="141" ht="20.100000000000001" hidden="1" customHeight="1" x14ac:dyDescent="0.4"/>
    <row r="142" ht="20.100000000000001" hidden="1" customHeight="1" x14ac:dyDescent="0.4"/>
    <row r="143" ht="20.100000000000001" hidden="1" customHeight="1" x14ac:dyDescent="0.4"/>
    <row r="144" ht="20.100000000000001" hidden="1" customHeight="1" x14ac:dyDescent="0.4"/>
    <row r="145" ht="20.100000000000001" hidden="1" customHeight="1" x14ac:dyDescent="0.4"/>
    <row r="146" ht="20.100000000000001" hidden="1" customHeight="1" x14ac:dyDescent="0.4"/>
    <row r="147" ht="20.100000000000001" hidden="1" customHeight="1" x14ac:dyDescent="0.4"/>
    <row r="148" ht="20.100000000000001" hidden="1" customHeight="1" x14ac:dyDescent="0.4"/>
    <row r="149" ht="20.100000000000001" hidden="1" customHeight="1" x14ac:dyDescent="0.4"/>
    <row r="150" ht="20.100000000000001" hidden="1" customHeight="1" x14ac:dyDescent="0.4"/>
    <row r="151" ht="20.100000000000001" hidden="1" customHeight="1" x14ac:dyDescent="0.4"/>
    <row r="152" ht="20.100000000000001" hidden="1" customHeight="1" x14ac:dyDescent="0.4"/>
    <row r="153" ht="20.100000000000001" hidden="1" customHeight="1" x14ac:dyDescent="0.4"/>
    <row r="154" ht="20.100000000000001" hidden="1" customHeight="1" x14ac:dyDescent="0.4"/>
    <row r="155" ht="20.100000000000001" hidden="1" customHeight="1" x14ac:dyDescent="0.4"/>
    <row r="156" ht="20.100000000000001" hidden="1" customHeight="1" x14ac:dyDescent="0.4"/>
    <row r="157" ht="20.100000000000001" hidden="1" customHeight="1" x14ac:dyDescent="0.4"/>
    <row r="158" ht="20.100000000000001" hidden="1" customHeight="1" x14ac:dyDescent="0.4"/>
    <row r="159" ht="20.100000000000001" hidden="1" customHeight="1" x14ac:dyDescent="0.4"/>
    <row r="160" ht="20.100000000000001" hidden="1" customHeight="1" x14ac:dyDescent="0.4"/>
    <row r="161" ht="20.100000000000001" hidden="1" customHeight="1" x14ac:dyDescent="0.4"/>
    <row r="162" ht="20.100000000000001" hidden="1" customHeight="1" x14ac:dyDescent="0.4"/>
    <row r="163" ht="20.100000000000001" hidden="1" customHeight="1" x14ac:dyDescent="0.4"/>
    <row r="164" ht="20.100000000000001" hidden="1" customHeight="1" x14ac:dyDescent="0.4"/>
    <row r="165" ht="20.100000000000001" hidden="1" customHeight="1" x14ac:dyDescent="0.4"/>
    <row r="166" ht="20.100000000000001" hidden="1" customHeight="1" x14ac:dyDescent="0.4"/>
    <row r="167" ht="20.100000000000001" hidden="1" customHeight="1" x14ac:dyDescent="0.4"/>
    <row r="168" ht="20.100000000000001" hidden="1" customHeight="1" x14ac:dyDescent="0.4"/>
    <row r="169" ht="20.100000000000001" hidden="1" customHeight="1" x14ac:dyDescent="0.4"/>
    <row r="170" ht="20.100000000000001" hidden="1" customHeight="1" x14ac:dyDescent="0.4"/>
    <row r="171" ht="20.100000000000001" hidden="1" customHeight="1" x14ac:dyDescent="0.4"/>
    <row r="172" ht="20.100000000000001" hidden="1" customHeight="1" x14ac:dyDescent="0.4"/>
    <row r="173" ht="20.100000000000001" hidden="1" customHeight="1" x14ac:dyDescent="0.4"/>
    <row r="174" ht="20.100000000000001" hidden="1" customHeight="1" x14ac:dyDescent="0.4"/>
    <row r="175" ht="20.100000000000001" hidden="1" customHeight="1" x14ac:dyDescent="0.4"/>
    <row r="176" ht="20.100000000000001" hidden="1" customHeight="1" x14ac:dyDescent="0.4"/>
    <row r="177" ht="20.100000000000001" hidden="1" customHeight="1" x14ac:dyDescent="0.4"/>
    <row r="178" ht="20.100000000000001" hidden="1" customHeight="1" x14ac:dyDescent="0.4"/>
    <row r="179" ht="20.100000000000001" hidden="1" customHeight="1" x14ac:dyDescent="0.4"/>
    <row r="180" ht="20.100000000000001" hidden="1" customHeight="1" x14ac:dyDescent="0.4"/>
    <row r="181" ht="20.100000000000001" hidden="1" customHeight="1" x14ac:dyDescent="0.4"/>
    <row r="182" ht="20.100000000000001" hidden="1" customHeight="1" x14ac:dyDescent="0.4"/>
    <row r="183" ht="20.100000000000001" hidden="1" customHeight="1" x14ac:dyDescent="0.4"/>
    <row r="184" ht="20.100000000000001" hidden="1" customHeight="1" x14ac:dyDescent="0.4"/>
    <row r="185" ht="20.100000000000001" hidden="1" customHeight="1" x14ac:dyDescent="0.4"/>
    <row r="186" ht="20.100000000000001" hidden="1" customHeight="1" x14ac:dyDescent="0.4"/>
    <row r="187" ht="20.100000000000001" hidden="1" customHeight="1" x14ac:dyDescent="0.4"/>
    <row r="188" ht="20.100000000000001" hidden="1" customHeight="1" x14ac:dyDescent="0.4"/>
    <row r="189" ht="20.100000000000001" hidden="1" customHeight="1" x14ac:dyDescent="0.4"/>
    <row r="190" ht="20.100000000000001" hidden="1" customHeight="1" x14ac:dyDescent="0.4"/>
    <row r="191" ht="20.100000000000001" hidden="1" customHeight="1" x14ac:dyDescent="0.4"/>
    <row r="192" ht="20.100000000000001" hidden="1" customHeight="1" x14ac:dyDescent="0.4"/>
    <row r="193" ht="20.100000000000001" hidden="1" customHeight="1" x14ac:dyDescent="0.4"/>
    <row r="194" ht="20.100000000000001" hidden="1" customHeight="1" x14ac:dyDescent="0.4"/>
    <row r="195" ht="20.100000000000001" hidden="1" customHeight="1" x14ac:dyDescent="0.4"/>
    <row r="196" ht="20.100000000000001" hidden="1" customHeight="1" x14ac:dyDescent="0.4"/>
    <row r="197" ht="20.100000000000001" hidden="1" customHeight="1" x14ac:dyDescent="0.4"/>
    <row r="198" ht="20.100000000000001" hidden="1" customHeight="1" x14ac:dyDescent="0.4"/>
    <row r="199" ht="18" hidden="1" customHeight="1" x14ac:dyDescent="0.4"/>
    <row r="200" ht="18" hidden="1" customHeight="1" x14ac:dyDescent="0.4"/>
    <row r="201" ht="18" hidden="1" customHeight="1" x14ac:dyDescent="0.4"/>
    <row r="202" ht="18" hidden="1" customHeight="1" x14ac:dyDescent="0.4"/>
    <row r="203" ht="18" hidden="1" customHeight="1" x14ac:dyDescent="0.4"/>
    <row r="204" ht="18" hidden="1" customHeight="1" x14ac:dyDescent="0.4"/>
    <row r="205" ht="18" hidden="1" customHeight="1" x14ac:dyDescent="0.4"/>
    <row r="206" ht="18" hidden="1" customHeight="1" x14ac:dyDescent="0.4"/>
    <row r="207" ht="18" hidden="1" customHeight="1" x14ac:dyDescent="0.4"/>
    <row r="208" ht="18" hidden="1" customHeight="1" x14ac:dyDescent="0.4"/>
    <row r="209" ht="18" hidden="1" customHeight="1" x14ac:dyDescent="0.4"/>
    <row r="210" ht="18" hidden="1" customHeight="1" x14ac:dyDescent="0.4"/>
    <row r="211" ht="18" hidden="1" customHeight="1" x14ac:dyDescent="0.4"/>
    <row r="212" ht="18" hidden="1" customHeight="1" x14ac:dyDescent="0.4"/>
    <row r="213" ht="18" hidden="1" customHeight="1" x14ac:dyDescent="0.4"/>
    <row r="214" ht="18" hidden="1" customHeight="1" x14ac:dyDescent="0.4"/>
    <row r="215" ht="18" hidden="1" customHeight="1" x14ac:dyDescent="0.4"/>
    <row r="216" ht="18" hidden="1" customHeight="1" x14ac:dyDescent="0.4"/>
    <row r="217" ht="18" hidden="1" customHeight="1" x14ac:dyDescent="0.4"/>
    <row r="218" ht="18" hidden="1" customHeight="1" x14ac:dyDescent="0.4"/>
    <row r="219" ht="18" hidden="1" customHeight="1" x14ac:dyDescent="0.4"/>
    <row r="220" ht="18" hidden="1" customHeight="1" x14ac:dyDescent="0.4"/>
    <row r="221" ht="18" hidden="1" customHeight="1" x14ac:dyDescent="0.4"/>
    <row r="222" ht="18" hidden="1" customHeight="1" x14ac:dyDescent="0.4"/>
    <row r="223" ht="18" hidden="1" customHeight="1" x14ac:dyDescent="0.4"/>
    <row r="224" ht="18" hidden="1" customHeight="1" x14ac:dyDescent="0.4"/>
    <row r="225" ht="18" hidden="1" customHeight="1" x14ac:dyDescent="0.4"/>
    <row r="226" ht="18" hidden="1" customHeight="1" x14ac:dyDescent="0.4"/>
    <row r="227" ht="18" hidden="1" customHeight="1" x14ac:dyDescent="0.4"/>
    <row r="228" ht="18" hidden="1" customHeight="1" x14ac:dyDescent="0.4"/>
    <row r="229" ht="18" hidden="1" customHeight="1" x14ac:dyDescent="0.4"/>
    <row r="230" ht="18" hidden="1" customHeight="1" x14ac:dyDescent="0.4"/>
    <row r="231" ht="18" hidden="1" customHeight="1" x14ac:dyDescent="0.4"/>
    <row r="232" ht="18" hidden="1" customHeight="1" x14ac:dyDescent="0.4"/>
    <row r="233" ht="18" hidden="1" customHeight="1" x14ac:dyDescent="0.4"/>
    <row r="234" ht="18" hidden="1" customHeight="1" x14ac:dyDescent="0.4"/>
    <row r="235" ht="18" hidden="1" customHeight="1" x14ac:dyDescent="0.4"/>
    <row r="236" ht="18" hidden="1" customHeight="1" x14ac:dyDescent="0.4"/>
    <row r="237" ht="18" hidden="1" customHeight="1" x14ac:dyDescent="0.4"/>
    <row r="238" ht="18" hidden="1" customHeight="1" x14ac:dyDescent="0.4"/>
    <row r="239" ht="18" hidden="1" customHeight="1" x14ac:dyDescent="0.4"/>
    <row r="240" ht="18" hidden="1" customHeight="1" x14ac:dyDescent="0.4"/>
    <row r="241" ht="18" hidden="1" customHeight="1" x14ac:dyDescent="0.4"/>
    <row r="242" ht="18" hidden="1" customHeight="1" x14ac:dyDescent="0.4"/>
    <row r="243" ht="18" hidden="1" customHeight="1" x14ac:dyDescent="0.4"/>
    <row r="244" ht="18" hidden="1" customHeight="1" x14ac:dyDescent="0.4"/>
    <row r="245" ht="18" hidden="1" customHeight="1" x14ac:dyDescent="0.4"/>
    <row r="246" ht="18" hidden="1" customHeight="1" x14ac:dyDescent="0.4"/>
    <row r="247" ht="18" hidden="1" customHeight="1" x14ac:dyDescent="0.4"/>
    <row r="248" ht="18" hidden="1" customHeight="1" x14ac:dyDescent="0.4"/>
    <row r="249" ht="18" hidden="1" customHeight="1" x14ac:dyDescent="0.4"/>
    <row r="250" ht="18" hidden="1" customHeight="1" x14ac:dyDescent="0.4"/>
    <row r="251" ht="18" hidden="1" customHeight="1" x14ac:dyDescent="0.4"/>
    <row r="252" ht="18" hidden="1" customHeight="1" x14ac:dyDescent="0.4"/>
    <row r="253" ht="18" hidden="1" customHeight="1" x14ac:dyDescent="0.4"/>
    <row r="254" ht="18" hidden="1" customHeight="1" x14ac:dyDescent="0.4"/>
    <row r="255" ht="18" hidden="1" customHeight="1" x14ac:dyDescent="0.4"/>
    <row r="256" ht="18" hidden="1" customHeight="1" x14ac:dyDescent="0.4"/>
    <row r="257" ht="18" hidden="1" customHeight="1" x14ac:dyDescent="0.4"/>
    <row r="258" ht="18" hidden="1" customHeight="1" x14ac:dyDescent="0.4"/>
    <row r="259" ht="18" hidden="1" customHeight="1" x14ac:dyDescent="0.4"/>
    <row r="260" ht="18" hidden="1" customHeight="1" x14ac:dyDescent="0.4"/>
    <row r="261" ht="18" hidden="1" customHeight="1" x14ac:dyDescent="0.4"/>
    <row r="262" ht="18" hidden="1" customHeight="1" x14ac:dyDescent="0.4"/>
    <row r="263" ht="18" hidden="1" customHeight="1" x14ac:dyDescent="0.4"/>
    <row r="264" ht="18" hidden="1" customHeight="1" x14ac:dyDescent="0.4"/>
    <row r="265" ht="18" hidden="1" customHeight="1" x14ac:dyDescent="0.4"/>
    <row r="266" ht="18" hidden="1" customHeight="1" x14ac:dyDescent="0.4"/>
    <row r="267" ht="18" hidden="1" customHeight="1" x14ac:dyDescent="0.4"/>
    <row r="268" ht="18" hidden="1" customHeight="1" x14ac:dyDescent="0.4"/>
    <row r="269" ht="18" hidden="1" customHeight="1" x14ac:dyDescent="0.4"/>
    <row r="270" ht="18" hidden="1" customHeight="1" x14ac:dyDescent="0.4"/>
    <row r="271" ht="18" hidden="1" customHeight="1" x14ac:dyDescent="0.4"/>
    <row r="272" ht="18" hidden="1" customHeight="1" x14ac:dyDescent="0.4"/>
    <row r="273" ht="18" hidden="1" customHeight="1" x14ac:dyDescent="0.4"/>
    <row r="274" ht="18" hidden="1" customHeight="1" x14ac:dyDescent="0.4"/>
    <row r="275" ht="18" hidden="1" customHeight="1" x14ac:dyDescent="0.4"/>
    <row r="276" ht="18" hidden="1" customHeight="1" x14ac:dyDescent="0.4"/>
    <row r="277" ht="18" hidden="1" customHeight="1" x14ac:dyDescent="0.4"/>
    <row r="278" ht="18" hidden="1" customHeight="1" x14ac:dyDescent="0.4"/>
    <row r="279" ht="18" hidden="1" customHeight="1" x14ac:dyDescent="0.4"/>
    <row r="280" ht="18" hidden="1" customHeight="1" x14ac:dyDescent="0.4"/>
    <row r="281" ht="18" hidden="1" customHeight="1" x14ac:dyDescent="0.4"/>
    <row r="282" ht="18" hidden="1" customHeight="1" x14ac:dyDescent="0.4"/>
    <row r="283" ht="18" hidden="1" customHeight="1" x14ac:dyDescent="0.4"/>
    <row r="284" ht="18" hidden="1" customHeight="1" x14ac:dyDescent="0.4"/>
    <row r="285" ht="18" hidden="1" customHeight="1" x14ac:dyDescent="0.4"/>
    <row r="286" ht="18" hidden="1" customHeight="1" x14ac:dyDescent="0.4"/>
    <row r="287" ht="18" hidden="1" customHeight="1" x14ac:dyDescent="0.4"/>
    <row r="288" ht="18" hidden="1" customHeight="1" x14ac:dyDescent="0.4"/>
    <row r="289" spans="68:68" ht="18" hidden="1" customHeight="1" x14ac:dyDescent="0.4"/>
    <row r="290" spans="68:68" ht="18" hidden="1" customHeight="1" x14ac:dyDescent="0.4"/>
    <row r="291" spans="68:68" ht="18" hidden="1" customHeight="1" x14ac:dyDescent="0.4"/>
    <row r="292" spans="68:68" ht="18" hidden="1" customHeight="1" x14ac:dyDescent="0.4"/>
    <row r="293" spans="68:68" ht="18" hidden="1" customHeight="1" x14ac:dyDescent="0.4">
      <c r="BP293" s="1" t="b">
        <v>1</v>
      </c>
    </row>
    <row r="294" spans="68:68" ht="18" hidden="1" customHeight="1" x14ac:dyDescent="0.4">
      <c r="BP294" s="1" t="b">
        <v>1</v>
      </c>
    </row>
    <row r="295" spans="68:68" ht="18" hidden="1" customHeight="1" x14ac:dyDescent="0.4"/>
    <row r="296" spans="68:68" ht="18" hidden="1" customHeight="1" x14ac:dyDescent="0.4"/>
    <row r="297" spans="68:68" ht="18" hidden="1" customHeight="1" x14ac:dyDescent="0.4"/>
    <row r="298" spans="68:68" ht="18" hidden="1" customHeight="1" x14ac:dyDescent="0.4"/>
    <row r="299" spans="68:68" ht="18" hidden="1" customHeight="1" x14ac:dyDescent="0.4"/>
    <row r="300" spans="68:68" ht="18" hidden="1" customHeight="1" x14ac:dyDescent="0.4"/>
    <row r="301" spans="68:68" ht="18" hidden="1" customHeight="1" x14ac:dyDescent="0.4"/>
    <row r="302" spans="68:68" ht="18" hidden="1" customHeight="1" x14ac:dyDescent="0.4"/>
    <row r="303" spans="68:68" ht="18" hidden="1" customHeight="1" x14ac:dyDescent="0.4"/>
    <row r="304" spans="68:68" ht="18" hidden="1" customHeight="1" x14ac:dyDescent="0.4"/>
    <row r="305" ht="18" hidden="1" customHeight="1" x14ac:dyDescent="0.4"/>
    <row r="306" ht="18" hidden="1" customHeight="1" x14ac:dyDescent="0.4"/>
    <row r="307" ht="18" hidden="1" customHeight="1" x14ac:dyDescent="0.4"/>
    <row r="308" ht="18" hidden="1" customHeight="1" x14ac:dyDescent="0.4"/>
    <row r="309" ht="18" hidden="1" customHeight="1" x14ac:dyDescent="0.4"/>
    <row r="310" ht="18" hidden="1" customHeight="1" x14ac:dyDescent="0.4"/>
    <row r="311" ht="18" hidden="1" customHeight="1" x14ac:dyDescent="0.4"/>
    <row r="312" ht="18" hidden="1" customHeight="1" x14ac:dyDescent="0.4"/>
    <row r="313" ht="18" hidden="1" customHeight="1" x14ac:dyDescent="0.4"/>
    <row r="314" ht="18" hidden="1" customHeight="1" x14ac:dyDescent="0.4"/>
    <row r="315" ht="18" hidden="1" customHeight="1" x14ac:dyDescent="0.4"/>
    <row r="316" ht="18" hidden="1" customHeight="1" x14ac:dyDescent="0.4"/>
    <row r="317" ht="18" hidden="1" customHeight="1" x14ac:dyDescent="0.4"/>
    <row r="318" ht="18" hidden="1" customHeight="1" x14ac:dyDescent="0.4"/>
    <row r="319" ht="18" hidden="1" customHeight="1" x14ac:dyDescent="0.4"/>
    <row r="320" ht="18" hidden="1" customHeight="1" x14ac:dyDescent="0.4"/>
    <row r="321" ht="18" hidden="1" customHeight="1" x14ac:dyDescent="0.4"/>
    <row r="322" ht="18" hidden="1" customHeight="1" x14ac:dyDescent="0.4"/>
    <row r="323" ht="18" hidden="1" customHeight="1" x14ac:dyDescent="0.4"/>
    <row r="324" ht="18" hidden="1" customHeight="1" x14ac:dyDescent="0.4"/>
    <row r="325" ht="18" hidden="1" customHeight="1" x14ac:dyDescent="0.4"/>
    <row r="326" ht="18" hidden="1" customHeight="1" x14ac:dyDescent="0.4"/>
    <row r="327" ht="18" hidden="1" customHeight="1" x14ac:dyDescent="0.4"/>
    <row r="328" ht="18" hidden="1" customHeight="1" x14ac:dyDescent="0.4"/>
    <row r="329" ht="18" hidden="1" customHeight="1" x14ac:dyDescent="0.4"/>
    <row r="330" ht="18" hidden="1" customHeight="1" x14ac:dyDescent="0.4"/>
    <row r="331" ht="18" hidden="1" customHeight="1" x14ac:dyDescent="0.4"/>
    <row r="332" ht="18" hidden="1" customHeight="1" x14ac:dyDescent="0.4"/>
  </sheetData>
  <sheetProtection algorithmName="SHA-512" hashValue="twc6UTroicYuMpJ7KhD8OrOPz8naKHG5aa+qEoMXGUONXOhp+yw2wJCFr3sTTrbht4qVobZDAR784hol/ZtJWQ==" saltValue="U19T7vCeFU8/qXRiQvWnCA==" spinCount="100000" sheet="1" objects="1" scenarios="1"/>
  <mergeCells count="78">
    <mergeCell ref="L51:N51"/>
    <mergeCell ref="Q51:Y51"/>
    <mergeCell ref="L47:N47"/>
    <mergeCell ref="L48:N48"/>
    <mergeCell ref="Q48:Y48"/>
    <mergeCell ref="L49:N49"/>
    <mergeCell ref="Q49:Y49"/>
    <mergeCell ref="N22:R23"/>
    <mergeCell ref="S22:X23"/>
    <mergeCell ref="Q50:Y50"/>
    <mergeCell ref="K6:Y7"/>
    <mergeCell ref="K9:Y10"/>
    <mergeCell ref="L20:P20"/>
    <mergeCell ref="L21:M21"/>
    <mergeCell ref="L33:Q33"/>
    <mergeCell ref="AA12:AG12"/>
    <mergeCell ref="L17:V17"/>
    <mergeCell ref="AH6:AL6"/>
    <mergeCell ref="AH7:AL7"/>
    <mergeCell ref="Q52:Y52"/>
    <mergeCell ref="L50:N50"/>
    <mergeCell ref="L36:L37"/>
    <mergeCell ref="M36:Y37"/>
    <mergeCell ref="L46:N46"/>
    <mergeCell ref="Q46:Y46"/>
    <mergeCell ref="V41:X42"/>
    <mergeCell ref="L41:N42"/>
    <mergeCell ref="O41:O42"/>
    <mergeCell ref="P41:P42"/>
    <mergeCell ref="R41:T42"/>
    <mergeCell ref="Q45:Y45"/>
    <mergeCell ref="AG55:AM55"/>
    <mergeCell ref="AG56:AM56"/>
    <mergeCell ref="Q69:Y69"/>
    <mergeCell ref="P61:P62"/>
    <mergeCell ref="Q68:Y68"/>
    <mergeCell ref="Q67:Y67"/>
    <mergeCell ref="L52:N52"/>
    <mergeCell ref="L61:M62"/>
    <mergeCell ref="N61:N62"/>
    <mergeCell ref="L56:N56"/>
    <mergeCell ref="Q56:Y56"/>
    <mergeCell ref="Q53:Y53"/>
    <mergeCell ref="L55:N55"/>
    <mergeCell ref="Q55:Y55"/>
    <mergeCell ref="L69:N69"/>
    <mergeCell ref="Q57:Y57"/>
    <mergeCell ref="O61:O62"/>
    <mergeCell ref="X65:Y66"/>
    <mergeCell ref="L72:N72"/>
    <mergeCell ref="Q72:Y72"/>
    <mergeCell ref="X58:Y59"/>
    <mergeCell ref="Q64:X64"/>
    <mergeCell ref="L70:N70"/>
    <mergeCell ref="Q70:Y70"/>
    <mergeCell ref="Q61:Y62"/>
    <mergeCell ref="Q76:Y76"/>
    <mergeCell ref="Q47:Y47"/>
    <mergeCell ref="AB55:AD55"/>
    <mergeCell ref="AB56:AD56"/>
    <mergeCell ref="Q71:Y71"/>
    <mergeCell ref="Q54:Y54"/>
    <mergeCell ref="L106:O106"/>
    <mergeCell ref="N87:Y92"/>
    <mergeCell ref="L71:N71"/>
    <mergeCell ref="V94:W95"/>
    <mergeCell ref="L87:M92"/>
    <mergeCell ref="M100:P100"/>
    <mergeCell ref="Q100:Y100"/>
    <mergeCell ref="Q77:Y77"/>
    <mergeCell ref="Q82:Y82"/>
    <mergeCell ref="O80:Y81"/>
    <mergeCell ref="M99:Y99"/>
    <mergeCell ref="M97:Y97"/>
    <mergeCell ref="M98:Y98"/>
    <mergeCell ref="L73:N73"/>
    <mergeCell ref="Q73:Y73"/>
    <mergeCell ref="X74:Y75"/>
  </mergeCells>
  <phoneticPr fontId="2"/>
  <conditionalFormatting sqref="L69:Y73">
    <cfRule type="expression" dxfId="81" priority="10">
      <formula>$Q$67="上記お客様情報"</formula>
    </cfRule>
  </conditionalFormatting>
  <conditionalFormatting sqref="M36:Y37">
    <cfRule type="cellIs" dxfId="80" priority="12" operator="equal">
      <formula>C36</formula>
    </cfRule>
  </conditionalFormatting>
  <conditionalFormatting sqref="P76:P77">
    <cfRule type="expression" dxfId="79" priority="22">
      <formula>Q76=""</formula>
    </cfRule>
  </conditionalFormatting>
  <conditionalFormatting sqref="P78">
    <cfRule type="expression" dxfId="78" priority="130">
      <formula>#REF!=""</formula>
    </cfRule>
  </conditionalFormatting>
  <conditionalFormatting sqref="Q67">
    <cfRule type="cellIs" dxfId="77" priority="11" operator="equal">
      <formula>""</formula>
    </cfRule>
  </conditionalFormatting>
  <conditionalFormatting sqref="Q46:Y56">
    <cfRule type="cellIs" dxfId="76" priority="7" operator="equal">
      <formula>""</formula>
    </cfRule>
  </conditionalFormatting>
  <conditionalFormatting sqref="Q76:Y76">
    <cfRule type="expression" dxfId="75" priority="20">
      <formula>$CG$157=99</formula>
    </cfRule>
  </conditionalFormatting>
  <conditionalFormatting sqref="Q76:Y77">
    <cfRule type="cellIs" dxfId="73" priority="23" operator="equal">
      <formula>""</formula>
    </cfRule>
  </conditionalFormatting>
  <dataValidations xWindow="937" yWindow="924" count="5">
    <dataValidation type="list" allowBlank="1" showInputMessage="1" showErrorMessage="1" sqref="Q61:Y62" xr:uid="{2A3D775A-F83A-470A-9299-6D7D8079DC10}">
      <formula1>"標準,特急,至急"</formula1>
    </dataValidation>
    <dataValidation type="list" allowBlank="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分析試料の残りを返送させて頂きます。  _x000a_          _x000a_                                                       _" sqref="Q77:Y77" xr:uid="{6DD6CA22-9D90-450C-A992-CAD4A8BB2917}">
      <formula1>"指定無  [保管一ヶ月],返却[有料(着払い)]"</formula1>
    </dataValidation>
    <dataValidation type="list" allowBlank="1" showErrorMessage="1" promptTitle="選択してください " prompt="分析試料写真(必要)_x000a_[試料の外観写真が報告書に記載されます。]_x000a__x000a_・不要_x000a_　" sqref="Q76:Y76" xr:uid="{84601900-EFF3-4DD6-A857-79D81FDC6A6A}">
      <formula1>"必要,不要"</formula1>
    </dataValidation>
    <dataValidation allowBlank="1" showInputMessage="1" showErrorMessage="1" prompt="既に見積もりをお受け取りされている場合は、見積書右上の見積もりNoを記入してください。" sqref="Q82:Y82" xr:uid="{B3D8A0D9-AE99-4D46-99A5-9BF6D350EDA4}"/>
    <dataValidation type="list" allowBlank="1" showErrorMessage="1" promptTitle="選択してください" sqref="Q67:Y67" xr:uid="{B91A0BDA-CF59-4E17-8B97-C7F10BF796FF}">
      <formula1>"上記お客様情報,その他お客様情報"</formula1>
    </dataValidation>
  </dataValidations>
  <hyperlinks>
    <hyperlink ref="L106" location="'入力フォーム（検体情報）'!A1" display="8.2.試料設定" xr:uid="{3B797741-F1B8-4035-A316-C1E05DE5489B}"/>
    <hyperlink ref="S22:T23" location="メール!A1" display="メール作成補助" xr:uid="{C1D82E12-E526-4878-865F-0DBBEB258516}"/>
    <hyperlink ref="L33" location="注意事項!A1" display="注意事項とお願いシート" xr:uid="{23EC1F71-C206-44DF-805E-BC83E25D5ABC}"/>
    <hyperlink ref="N61:N62" location="注意事項!A53" display="❓" xr:uid="{F54A0AF3-22D0-421B-AF4C-19054EA13D15}"/>
    <hyperlink ref="AH6:AL6" r:id="rId1" display="http://www.kankyoassist.com" xr:uid="{FFDF1BB5-A98E-4173-8384-1EC4C80BD243}"/>
    <hyperlink ref="AH7" r:id="rId2" xr:uid="{066DAF54-387E-4347-A00E-FEE6765F3507}"/>
    <hyperlink ref="N63" location="注意事項!A61" display="❓" xr:uid="{95846D51-9236-46F2-95DE-F40F17F90CEC}"/>
    <hyperlink ref="N77" location="注意事項!A29" display="❓" xr:uid="{6631DBCA-77A9-440F-B408-B229E0E9B692}"/>
    <hyperlink ref="AG15:AI15" location="送付書!A1" display="送付書" xr:uid="{B37E10EC-EA1C-4D59-824D-6B2EAB81AA1B}"/>
    <hyperlink ref="AF15" location="送付書!A1" display="送付書" xr:uid="{8E8A3325-D2E3-4066-86F7-BAF9DB6665EC}"/>
    <hyperlink ref="AF16" location="試料必要量・梱包について!A1" display="梱包" xr:uid="{DD0C2B9B-5B8E-4435-AB08-AF1CF8F2DC7E}"/>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ltText="">
                <anchor moveWithCells="1">
                  <from>
                    <xdr:col>11</xdr:col>
                    <xdr:colOff>190500</xdr:colOff>
                    <xdr:row>35</xdr:row>
                    <xdr:rowOff>57150</xdr:rowOff>
                  </from>
                  <to>
                    <xdr:col>11</xdr:col>
                    <xdr:colOff>561975</xdr:colOff>
                    <xdr:row>36</xdr:row>
                    <xdr:rowOff>190500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11</xdr:col>
                    <xdr:colOff>285750</xdr:colOff>
                    <xdr:row>96</xdr:row>
                    <xdr:rowOff>19050</xdr:rowOff>
                  </from>
                  <to>
                    <xdr:col>11</xdr:col>
                    <xdr:colOff>561975</xdr:colOff>
                    <xdr:row>96</xdr:row>
                    <xdr:rowOff>295275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11</xdr:col>
                    <xdr:colOff>285750</xdr:colOff>
                    <xdr:row>97</xdr:row>
                    <xdr:rowOff>0</xdr:rowOff>
                  </from>
                  <to>
                    <xdr:col>11</xdr:col>
                    <xdr:colOff>533400</xdr:colOff>
                    <xdr:row>97</xdr:row>
                    <xdr:rowOff>295275</xdr:rowOff>
                  </to>
                </anchor>
              </controlPr>
            </control>
          </mc:Choice>
        </mc:AlternateContent>
        <mc:AlternateContent xmlns:mc="http://schemas.openxmlformats.org/markup-compatibility/2006">
          <mc:Choice Requires="x14">
            <control shapeId="15414" r:id="rId8" name="Option Button 54">
              <controlPr defaultSize="0" autoFill="0" autoLine="0" autoPict="0">
                <anchor moveWithCells="1">
                  <from>
                    <xdr:col>16</xdr:col>
                    <xdr:colOff>152400</xdr:colOff>
                    <xdr:row>40</xdr:row>
                    <xdr:rowOff>85725</xdr:rowOff>
                  </from>
                  <to>
                    <xdr:col>19</xdr:col>
                    <xdr:colOff>209550</xdr:colOff>
                    <xdr:row>41</xdr:row>
                    <xdr:rowOff>133350</xdr:rowOff>
                  </to>
                </anchor>
              </controlPr>
            </control>
          </mc:Choice>
        </mc:AlternateContent>
        <mc:AlternateContent xmlns:mc="http://schemas.openxmlformats.org/markup-compatibility/2006">
          <mc:Choice Requires="x14">
            <control shapeId="15415" r:id="rId9" name="Option Button 55">
              <controlPr defaultSize="0" autoFill="0" autoLine="0" autoPict="0">
                <anchor moveWithCells="1">
                  <from>
                    <xdr:col>20</xdr:col>
                    <xdr:colOff>142875</xdr:colOff>
                    <xdr:row>40</xdr:row>
                    <xdr:rowOff>114300</xdr:rowOff>
                  </from>
                  <to>
                    <xdr:col>23</xdr:col>
                    <xdr:colOff>590550</xdr:colOff>
                    <xdr:row>41</xdr:row>
                    <xdr:rowOff>152400</xdr:rowOff>
                  </to>
                </anchor>
              </controlPr>
            </control>
          </mc:Choice>
        </mc:AlternateContent>
        <mc:AlternateContent xmlns:mc="http://schemas.openxmlformats.org/markup-compatibility/2006">
          <mc:Choice Requires="x14">
            <control shapeId="15455" r:id="rId10" name="Option Button 95">
              <controlPr defaultSize="0" autoFill="0" autoLine="0" autoPict="0">
                <anchor moveWithCells="1">
                  <from>
                    <xdr:col>16</xdr:col>
                    <xdr:colOff>123825</xdr:colOff>
                    <xdr:row>62</xdr:row>
                    <xdr:rowOff>0</xdr:rowOff>
                  </from>
                  <to>
                    <xdr:col>18</xdr:col>
                    <xdr:colOff>504825</xdr:colOff>
                    <xdr:row>62</xdr:row>
                    <xdr:rowOff>247650</xdr:rowOff>
                  </to>
                </anchor>
              </controlPr>
            </control>
          </mc:Choice>
        </mc:AlternateContent>
        <mc:AlternateContent xmlns:mc="http://schemas.openxmlformats.org/markup-compatibility/2006">
          <mc:Choice Requires="x14">
            <control shapeId="15456" r:id="rId11" name="Option Button 96">
              <controlPr defaultSize="0" autoFill="0" autoLine="0" autoPict="0">
                <anchor moveWithCells="1">
                  <from>
                    <xdr:col>21</xdr:col>
                    <xdr:colOff>123825</xdr:colOff>
                    <xdr:row>62</xdr:row>
                    <xdr:rowOff>0</xdr:rowOff>
                  </from>
                  <to>
                    <xdr:col>24</xdr:col>
                    <xdr:colOff>428625</xdr:colOff>
                    <xdr:row>62</xdr:row>
                    <xdr:rowOff>247650</xdr:rowOff>
                  </to>
                </anchor>
              </controlPr>
            </control>
          </mc:Choice>
        </mc:AlternateContent>
        <mc:AlternateContent xmlns:mc="http://schemas.openxmlformats.org/markup-compatibility/2006">
          <mc:Choice Requires="x14">
            <control shapeId="15598" r:id="rId12" name="Group Box 238">
              <controlPr defaultSize="0" autoFill="0" autoPict="0" altText="">
                <anchor moveWithCells="1">
                  <from>
                    <xdr:col>16</xdr:col>
                    <xdr:colOff>0</xdr:colOff>
                    <xdr:row>40</xdr:row>
                    <xdr:rowOff>9525</xdr:rowOff>
                  </from>
                  <to>
                    <xdr:col>25</xdr:col>
                    <xdr:colOff>47625</xdr:colOff>
                    <xdr:row>42</xdr:row>
                    <xdr:rowOff>0</xdr:rowOff>
                  </to>
                </anchor>
              </controlPr>
            </control>
          </mc:Choice>
        </mc:AlternateContent>
        <mc:AlternateContent xmlns:mc="http://schemas.openxmlformats.org/markup-compatibility/2006">
          <mc:Choice Requires="x14">
            <control shapeId="15815" r:id="rId13" name="Check Box 455">
              <controlPr defaultSize="0" autoFill="0" autoLine="0" autoPict="0">
                <anchor moveWithCells="1">
                  <from>
                    <xdr:col>11</xdr:col>
                    <xdr:colOff>285750</xdr:colOff>
                    <xdr:row>98</xdr:row>
                    <xdr:rowOff>19050</xdr:rowOff>
                  </from>
                  <to>
                    <xdr:col>11</xdr:col>
                    <xdr:colOff>533400</xdr:colOff>
                    <xdr:row>99</xdr:row>
                    <xdr:rowOff>0</xdr:rowOff>
                  </to>
                </anchor>
              </controlPr>
            </control>
          </mc:Choice>
        </mc:AlternateContent>
        <mc:AlternateContent xmlns:mc="http://schemas.openxmlformats.org/markup-compatibility/2006">
          <mc:Choice Requires="x14">
            <control shapeId="15816" r:id="rId14" name="Check Box 456">
              <controlPr defaultSize="0" autoFill="0" autoLine="0" autoPict="0">
                <anchor moveWithCells="1">
                  <from>
                    <xdr:col>11</xdr:col>
                    <xdr:colOff>285750</xdr:colOff>
                    <xdr:row>99</xdr:row>
                    <xdr:rowOff>190500</xdr:rowOff>
                  </from>
                  <to>
                    <xdr:col>11</xdr:col>
                    <xdr:colOff>533400</xdr:colOff>
                    <xdr:row>99</xdr:row>
                    <xdr:rowOff>485775</xdr:rowOff>
                  </to>
                </anchor>
              </controlPr>
            </control>
          </mc:Choice>
        </mc:AlternateContent>
        <mc:AlternateContent xmlns:mc="http://schemas.openxmlformats.org/markup-compatibility/2006">
          <mc:Choice Requires="x14">
            <control shapeId="16183" r:id="rId15" name="Group Box 823">
              <controlPr defaultSize="0" autoFill="0" autoPict="0">
                <anchor moveWithCells="1">
                  <from>
                    <xdr:col>16</xdr:col>
                    <xdr:colOff>9525</xdr:colOff>
                    <xdr:row>61</xdr:row>
                    <xdr:rowOff>209550</xdr:rowOff>
                  </from>
                  <to>
                    <xdr:col>25</xdr:col>
                    <xdr:colOff>19050</xdr:colOff>
                    <xdr:row>63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89844960-459B-4F19-BE35-B4ACB909B9A0}">
            <xm:f>NOT(ISERROR(SEARCH("有",Q76)))</xm:f>
            <xm:f>"有"</xm:f>
            <x14:dxf>
              <font>
                <b/>
                <i val="0"/>
                <color rgb="FFFF0000"/>
              </font>
            </x14:dxf>
          </x14:cfRule>
          <xm:sqref>Q76:Y77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93FB-8C0B-44CA-AAD8-650A345DE6EC}">
  <sheetPr codeName="Sheet3">
    <tabColor rgb="FF0000FF"/>
    <pageSetUpPr fitToPage="1"/>
  </sheetPr>
  <dimension ref="A8:MC54"/>
  <sheetViews>
    <sheetView showGridLines="0" topLeftCell="F8" zoomScale="85" zoomScaleNormal="85" workbookViewId="0">
      <pane xSplit="9" ySplit="5" topLeftCell="O13" activePane="bottomRight" state="frozen"/>
      <selection activeCell="N22" sqref="N22:R23"/>
      <selection pane="topRight" activeCell="N22" sqref="N22:R23"/>
      <selection pane="bottomLeft" activeCell="N22" sqref="N22:R23"/>
      <selection pane="bottomRight" activeCell="O54" sqref="O54"/>
    </sheetView>
  </sheetViews>
  <sheetFormatPr defaultColWidth="0" defaultRowHeight="15.75" zeroHeight="1" x14ac:dyDescent="0.4"/>
  <cols>
    <col min="1" max="5" width="0" style="1" hidden="1" customWidth="1"/>
    <col min="6" max="6" width="4.625" style="1" customWidth="1"/>
    <col min="7" max="7" width="4.75" style="1" customWidth="1"/>
    <col min="8" max="8" width="4.875" style="1" customWidth="1"/>
    <col min="9" max="14" width="4.625" style="1" customWidth="1"/>
    <col min="15" max="64" width="18.625" style="1" customWidth="1"/>
    <col min="65" max="65" width="4.625" style="1" customWidth="1"/>
    <col min="66" max="341" width="4.625" style="1" hidden="1" customWidth="1"/>
    <col min="342" max="16384" width="9" style="1" hidden="1"/>
  </cols>
  <sheetData>
    <row r="8" spans="6:64" ht="27" customHeight="1" thickBot="1" x14ac:dyDescent="0.45">
      <c r="F8" s="549" t="s">
        <v>381</v>
      </c>
      <c r="G8" s="549"/>
      <c r="H8" s="549"/>
      <c r="I8" s="549"/>
      <c r="J8" s="549"/>
      <c r="K8" s="549"/>
      <c r="L8" s="549"/>
      <c r="M8" s="549"/>
    </row>
    <row r="9" spans="6:64" ht="25.5" customHeight="1" thickBot="1" x14ac:dyDescent="0.45">
      <c r="F9" s="2" t="s">
        <v>427</v>
      </c>
      <c r="J9" s="554" t="s">
        <v>330</v>
      </c>
      <c r="K9" s="554"/>
      <c r="L9" s="554"/>
      <c r="M9" s="555">
        <f>COUNTA(O13:BL13)</f>
        <v>0</v>
      </c>
      <c r="N9" s="556"/>
    </row>
    <row r="10" spans="6:64" ht="33" customHeight="1" x14ac:dyDescent="0.4">
      <c r="F10" s="560" t="s">
        <v>410</v>
      </c>
      <c r="G10" s="560"/>
      <c r="H10" s="560"/>
      <c r="I10" s="560"/>
      <c r="J10" s="560"/>
      <c r="K10" s="560"/>
      <c r="L10" s="560"/>
      <c r="M10" s="560"/>
      <c r="N10" s="560"/>
    </row>
    <row r="11" spans="6:64" ht="24.95" customHeight="1" x14ac:dyDescent="0.4">
      <c r="F11" s="530" t="s">
        <v>373</v>
      </c>
      <c r="G11" s="531"/>
      <c r="H11" s="534" t="s">
        <v>421</v>
      </c>
      <c r="I11" s="518" t="s">
        <v>14</v>
      </c>
      <c r="J11" s="519"/>
      <c r="K11" s="519"/>
      <c r="L11" s="519"/>
      <c r="M11" s="519"/>
      <c r="N11" s="520"/>
      <c r="O11" s="497">
        <v>1</v>
      </c>
      <c r="P11" s="497">
        <v>2</v>
      </c>
      <c r="Q11" s="497">
        <v>3</v>
      </c>
      <c r="R11" s="497">
        <v>4</v>
      </c>
      <c r="S11" s="497">
        <v>5</v>
      </c>
      <c r="T11" s="497">
        <v>6</v>
      </c>
      <c r="U11" s="497">
        <v>7</v>
      </c>
      <c r="V11" s="497">
        <v>8</v>
      </c>
      <c r="W11" s="497">
        <v>9</v>
      </c>
      <c r="X11" s="497">
        <v>10</v>
      </c>
      <c r="Y11" s="497">
        <v>11</v>
      </c>
      <c r="Z11" s="497">
        <v>12</v>
      </c>
      <c r="AA11" s="497">
        <v>13</v>
      </c>
      <c r="AB11" s="497">
        <v>14</v>
      </c>
      <c r="AC11" s="497">
        <v>15</v>
      </c>
      <c r="AD11" s="497">
        <v>16</v>
      </c>
      <c r="AE11" s="497">
        <v>17</v>
      </c>
      <c r="AF11" s="497">
        <v>18</v>
      </c>
      <c r="AG11" s="497">
        <v>19</v>
      </c>
      <c r="AH11" s="497">
        <v>20</v>
      </c>
      <c r="AI11" s="497">
        <v>21</v>
      </c>
      <c r="AJ11" s="497">
        <v>22</v>
      </c>
      <c r="AK11" s="497">
        <v>23</v>
      </c>
      <c r="AL11" s="497">
        <v>24</v>
      </c>
      <c r="AM11" s="497">
        <v>25</v>
      </c>
      <c r="AN11" s="497">
        <v>26</v>
      </c>
      <c r="AO11" s="497">
        <v>27</v>
      </c>
      <c r="AP11" s="497">
        <v>28</v>
      </c>
      <c r="AQ11" s="497">
        <v>29</v>
      </c>
      <c r="AR11" s="497">
        <v>30</v>
      </c>
      <c r="AS11" s="497">
        <v>31</v>
      </c>
      <c r="AT11" s="497">
        <v>32</v>
      </c>
      <c r="AU11" s="497">
        <v>33</v>
      </c>
      <c r="AV11" s="497">
        <v>34</v>
      </c>
      <c r="AW11" s="497">
        <v>35</v>
      </c>
      <c r="AX11" s="497">
        <v>36</v>
      </c>
      <c r="AY11" s="497">
        <v>37</v>
      </c>
      <c r="AZ11" s="497">
        <v>38</v>
      </c>
      <c r="BA11" s="497">
        <v>39</v>
      </c>
      <c r="BB11" s="497">
        <v>40</v>
      </c>
      <c r="BC11" s="497">
        <v>41</v>
      </c>
      <c r="BD11" s="497">
        <v>42</v>
      </c>
      <c r="BE11" s="497">
        <v>43</v>
      </c>
      <c r="BF11" s="497">
        <v>44</v>
      </c>
      <c r="BG11" s="497">
        <v>45</v>
      </c>
      <c r="BH11" s="497">
        <v>46</v>
      </c>
      <c r="BI11" s="497">
        <v>47</v>
      </c>
      <c r="BJ11" s="497">
        <v>48</v>
      </c>
      <c r="BK11" s="497">
        <v>49</v>
      </c>
      <c r="BL11" s="497">
        <v>50</v>
      </c>
    </row>
    <row r="12" spans="6:64" ht="24.95" customHeight="1" thickBot="1" x14ac:dyDescent="0.45">
      <c r="F12" s="532" t="s">
        <v>374</v>
      </c>
      <c r="G12" s="533"/>
      <c r="H12" s="535"/>
      <c r="I12" s="521" t="s">
        <v>15</v>
      </c>
      <c r="J12" s="522"/>
      <c r="K12" s="522"/>
      <c r="L12" s="522"/>
      <c r="M12" s="522"/>
      <c r="N12" s="523"/>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row>
    <row r="13" spans="6:64" ht="60" customHeight="1" thickTop="1" x14ac:dyDescent="0.4">
      <c r="F13" s="526" t="s">
        <v>251</v>
      </c>
      <c r="G13" s="527"/>
      <c r="H13" s="492" t="s">
        <v>402</v>
      </c>
      <c r="I13" s="536" t="s">
        <v>343</v>
      </c>
      <c r="J13" s="537"/>
      <c r="K13" s="537"/>
      <c r="L13" s="537"/>
      <c r="M13" s="537"/>
      <c r="N13" s="538"/>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row>
    <row r="14" spans="6:64" ht="60" customHeight="1" x14ac:dyDescent="0.4">
      <c r="F14" s="526"/>
      <c r="G14" s="527"/>
      <c r="H14" s="492"/>
      <c r="I14" s="539" t="s">
        <v>432</v>
      </c>
      <c r="J14" s="540"/>
      <c r="K14" s="540"/>
      <c r="L14" s="540"/>
      <c r="M14" s="540"/>
      <c r="N14" s="54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row>
    <row r="15" spans="6:64" ht="50.1" customHeight="1" x14ac:dyDescent="0.4">
      <c r="F15" s="526"/>
      <c r="G15" s="527"/>
      <c r="H15" s="492"/>
      <c r="I15" s="506" t="s">
        <v>393</v>
      </c>
      <c r="J15" s="507"/>
      <c r="K15" s="507"/>
      <c r="L15" s="507"/>
      <c r="M15" s="507"/>
      <c r="N15" s="508"/>
      <c r="O15" s="161"/>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row>
    <row r="16" spans="6:64" ht="24.95" customHeight="1" x14ac:dyDescent="0.4">
      <c r="F16" s="526"/>
      <c r="G16" s="527"/>
      <c r="H16" s="492"/>
      <c r="I16" s="509" t="s">
        <v>264</v>
      </c>
      <c r="J16" s="509"/>
      <c r="K16" s="509"/>
      <c r="L16" s="509"/>
      <c r="M16" s="509"/>
      <c r="N16" s="509"/>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row>
    <row r="17" spans="6:64" ht="50.1" customHeight="1" x14ac:dyDescent="0.4">
      <c r="F17" s="528"/>
      <c r="G17" s="529"/>
      <c r="H17" s="492"/>
      <c r="I17" s="510" t="s">
        <v>401</v>
      </c>
      <c r="J17" s="511"/>
      <c r="K17" s="511"/>
      <c r="L17" s="511"/>
      <c r="M17" s="511"/>
      <c r="N17" s="512"/>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row>
    <row r="18" spans="6:64" ht="25.5" customHeight="1" x14ac:dyDescent="0.4">
      <c r="F18" s="524" t="s">
        <v>277</v>
      </c>
      <c r="G18" s="525"/>
      <c r="H18" s="492"/>
      <c r="I18" s="545" t="s">
        <v>319</v>
      </c>
      <c r="J18" s="511"/>
      <c r="K18" s="511"/>
      <c r="L18" s="511"/>
      <c r="M18" s="511"/>
      <c r="N18" s="512"/>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row>
    <row r="19" spans="6:64" ht="25.5" customHeight="1" x14ac:dyDescent="0.4">
      <c r="F19" s="526"/>
      <c r="G19" s="527"/>
      <c r="H19" s="492"/>
      <c r="I19" s="545" t="s">
        <v>320</v>
      </c>
      <c r="J19" s="511"/>
      <c r="K19" s="511"/>
      <c r="L19" s="511"/>
      <c r="M19" s="511"/>
      <c r="N19" s="512"/>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row>
    <row r="20" spans="6:64" ht="25.5" customHeight="1" x14ac:dyDescent="0.4">
      <c r="F20" s="528"/>
      <c r="G20" s="529"/>
      <c r="H20" s="493"/>
      <c r="I20" s="545" t="s">
        <v>321</v>
      </c>
      <c r="J20" s="511"/>
      <c r="K20" s="511"/>
      <c r="L20" s="511"/>
      <c r="M20" s="511"/>
      <c r="N20" s="512"/>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row>
    <row r="21" spans="6:64" ht="24.95" customHeight="1" x14ac:dyDescent="0.4">
      <c r="F21" s="546" t="s">
        <v>276</v>
      </c>
      <c r="G21" s="542" t="s">
        <v>252</v>
      </c>
      <c r="H21" s="491" t="s">
        <v>402</v>
      </c>
      <c r="I21" s="513" t="s">
        <v>383</v>
      </c>
      <c r="J21" s="514"/>
      <c r="K21" s="514"/>
      <c r="L21" s="514"/>
      <c r="M21" s="514"/>
      <c r="N21" s="501"/>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row>
    <row r="22" spans="6:64" ht="24.95" customHeight="1" x14ac:dyDescent="0.4">
      <c r="F22" s="547"/>
      <c r="G22" s="543"/>
      <c r="H22" s="492"/>
      <c r="I22" s="513" t="s">
        <v>384</v>
      </c>
      <c r="J22" s="514"/>
      <c r="K22" s="514"/>
      <c r="L22" s="514"/>
      <c r="M22" s="514"/>
      <c r="N22" s="501"/>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row>
    <row r="23" spans="6:64" ht="24.95" customHeight="1" x14ac:dyDescent="0.4">
      <c r="F23" s="547"/>
      <c r="G23" s="543"/>
      <c r="H23" s="492"/>
      <c r="I23" s="513" t="s">
        <v>385</v>
      </c>
      <c r="J23" s="514"/>
      <c r="K23" s="514"/>
      <c r="L23" s="514"/>
      <c r="M23" s="514"/>
      <c r="N23" s="501"/>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row>
    <row r="24" spans="6:64" ht="24.95" customHeight="1" x14ac:dyDescent="0.4">
      <c r="F24" s="547"/>
      <c r="G24" s="544"/>
      <c r="H24" s="493"/>
      <c r="I24" s="513" t="s">
        <v>386</v>
      </c>
      <c r="J24" s="514"/>
      <c r="K24" s="514"/>
      <c r="L24" s="514"/>
      <c r="M24" s="514"/>
      <c r="N24" s="501"/>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row>
    <row r="25" spans="6:64" ht="24.95" customHeight="1" x14ac:dyDescent="0.4">
      <c r="F25" s="547"/>
      <c r="G25" s="557" t="s">
        <v>253</v>
      </c>
      <c r="H25" s="491" t="s">
        <v>403</v>
      </c>
      <c r="I25" s="515" t="s">
        <v>265</v>
      </c>
      <c r="J25" s="516"/>
      <c r="K25" s="516"/>
      <c r="L25" s="516"/>
      <c r="M25" s="516"/>
      <c r="N25" s="517"/>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row>
    <row r="26" spans="6:64" ht="24.95" customHeight="1" x14ac:dyDescent="0.4">
      <c r="F26" s="547"/>
      <c r="G26" s="558"/>
      <c r="H26" s="492"/>
      <c r="I26" s="515" t="s">
        <v>254</v>
      </c>
      <c r="J26" s="516"/>
      <c r="K26" s="516"/>
      <c r="L26" s="516"/>
      <c r="M26" s="516"/>
      <c r="N26" s="517"/>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row>
    <row r="27" spans="6:64" ht="24.95" customHeight="1" x14ac:dyDescent="0.4">
      <c r="F27" s="547"/>
      <c r="G27" s="558"/>
      <c r="H27" s="492"/>
      <c r="I27" s="515" t="s">
        <v>247</v>
      </c>
      <c r="J27" s="516"/>
      <c r="K27" s="516"/>
      <c r="L27" s="516"/>
      <c r="M27" s="516"/>
      <c r="N27" s="517"/>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row>
    <row r="28" spans="6:64" ht="24.95" customHeight="1" x14ac:dyDescent="0.4">
      <c r="F28" s="547"/>
      <c r="G28" s="559"/>
      <c r="H28" s="493"/>
      <c r="I28" s="515" t="s">
        <v>266</v>
      </c>
      <c r="J28" s="516"/>
      <c r="K28" s="516"/>
      <c r="L28" s="516"/>
      <c r="M28" s="516"/>
      <c r="N28" s="517"/>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row>
    <row r="29" spans="6:64" ht="24.95" customHeight="1" x14ac:dyDescent="0.4">
      <c r="F29" s="547"/>
      <c r="G29" s="542" t="s">
        <v>261</v>
      </c>
      <c r="H29" s="491" t="s">
        <v>403</v>
      </c>
      <c r="I29" s="502" t="s">
        <v>243</v>
      </c>
      <c r="J29" s="500"/>
      <c r="K29" s="500"/>
      <c r="L29" s="500"/>
      <c r="M29" s="500"/>
      <c r="N29" s="501"/>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row>
    <row r="30" spans="6:64" ht="24.95" customHeight="1" x14ac:dyDescent="0.4">
      <c r="F30" s="547"/>
      <c r="G30" s="544"/>
      <c r="H30" s="492"/>
      <c r="I30" s="502" t="s">
        <v>119</v>
      </c>
      <c r="J30" s="500"/>
      <c r="K30" s="500"/>
      <c r="L30" s="500"/>
      <c r="M30" s="500"/>
      <c r="N30" s="501"/>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row>
    <row r="31" spans="6:64" ht="24.95" customHeight="1" x14ac:dyDescent="0.4">
      <c r="F31" s="547"/>
      <c r="G31" s="542" t="s">
        <v>262</v>
      </c>
      <c r="H31" s="492"/>
      <c r="I31" s="502" t="s">
        <v>121</v>
      </c>
      <c r="J31" s="500"/>
      <c r="K31" s="500"/>
      <c r="L31" s="500"/>
      <c r="M31" s="500"/>
      <c r="N31" s="501"/>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row>
    <row r="32" spans="6:64" ht="24.95" customHeight="1" x14ac:dyDescent="0.4">
      <c r="F32" s="547"/>
      <c r="G32" s="543"/>
      <c r="H32" s="492"/>
      <c r="I32" s="502" t="s">
        <v>120</v>
      </c>
      <c r="J32" s="500"/>
      <c r="K32" s="500"/>
      <c r="L32" s="500"/>
      <c r="M32" s="500"/>
      <c r="N32" s="501"/>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row>
    <row r="33" spans="6:64" ht="24.95" customHeight="1" x14ac:dyDescent="0.4">
      <c r="F33" s="547"/>
      <c r="G33" s="543"/>
      <c r="H33" s="492"/>
      <c r="I33" s="502" t="s">
        <v>122</v>
      </c>
      <c r="J33" s="500"/>
      <c r="K33" s="500"/>
      <c r="L33" s="500"/>
      <c r="M33" s="500"/>
      <c r="N33" s="501"/>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row>
    <row r="34" spans="6:64" ht="24.95" customHeight="1" x14ac:dyDescent="0.4">
      <c r="F34" s="548"/>
      <c r="G34" s="544"/>
      <c r="H34" s="493"/>
      <c r="I34" s="502" t="s">
        <v>123</v>
      </c>
      <c r="J34" s="500"/>
      <c r="K34" s="500"/>
      <c r="L34" s="500"/>
      <c r="M34" s="500"/>
      <c r="N34" s="501"/>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row>
    <row r="35" spans="6:64" ht="24.95" customHeight="1" x14ac:dyDescent="0.4">
      <c r="F35" s="524" t="s">
        <v>275</v>
      </c>
      <c r="G35" s="525"/>
      <c r="H35" s="494"/>
      <c r="I35" s="502" t="s">
        <v>248</v>
      </c>
      <c r="J35" s="500"/>
      <c r="K35" s="500"/>
      <c r="L35" s="500"/>
      <c r="M35" s="500"/>
      <c r="N35" s="501"/>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row>
    <row r="36" spans="6:64" ht="24.95" customHeight="1" x14ac:dyDescent="0.4">
      <c r="F36" s="526"/>
      <c r="G36" s="527"/>
      <c r="H36" s="495"/>
      <c r="I36" s="502" t="s">
        <v>249</v>
      </c>
      <c r="J36" s="500"/>
      <c r="K36" s="500"/>
      <c r="L36" s="500"/>
      <c r="M36" s="500"/>
      <c r="N36" s="501"/>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row>
    <row r="37" spans="6:64" ht="24.95" customHeight="1" x14ac:dyDescent="0.4">
      <c r="F37" s="528"/>
      <c r="G37" s="529"/>
      <c r="H37" s="496"/>
      <c r="I37" s="502" t="s">
        <v>250</v>
      </c>
      <c r="J37" s="500"/>
      <c r="K37" s="500"/>
      <c r="L37" s="500"/>
      <c r="M37" s="500"/>
      <c r="N37" s="501"/>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row>
    <row r="38" spans="6:64" ht="24.95" customHeight="1" x14ac:dyDescent="0.4">
      <c r="F38" s="524" t="s">
        <v>244</v>
      </c>
      <c r="G38" s="525"/>
      <c r="H38" s="491" t="s">
        <v>403</v>
      </c>
      <c r="I38" s="502" t="s">
        <v>387</v>
      </c>
      <c r="J38" s="500"/>
      <c r="K38" s="500"/>
      <c r="L38" s="500"/>
      <c r="M38" s="500"/>
      <c r="N38" s="501"/>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row>
    <row r="39" spans="6:64" ht="24.95" customHeight="1" x14ac:dyDescent="0.4">
      <c r="F39" s="526"/>
      <c r="G39" s="527"/>
      <c r="H39" s="492"/>
      <c r="I39" s="502" t="s">
        <v>388</v>
      </c>
      <c r="J39" s="500"/>
      <c r="K39" s="500"/>
      <c r="L39" s="500"/>
      <c r="M39" s="500"/>
      <c r="N39" s="501"/>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row>
    <row r="40" spans="6:64" ht="24.95" customHeight="1" x14ac:dyDescent="0.4">
      <c r="F40" s="526"/>
      <c r="G40" s="527"/>
      <c r="H40" s="492"/>
      <c r="I40" s="502" t="s">
        <v>389</v>
      </c>
      <c r="J40" s="500"/>
      <c r="K40" s="500"/>
      <c r="L40" s="500"/>
      <c r="M40" s="500"/>
      <c r="N40" s="501"/>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row>
    <row r="41" spans="6:64" ht="24.95" customHeight="1" x14ac:dyDescent="0.4">
      <c r="F41" s="528"/>
      <c r="G41" s="529"/>
      <c r="H41" s="493"/>
      <c r="I41" s="502" t="s">
        <v>390</v>
      </c>
      <c r="J41" s="500"/>
      <c r="K41" s="500"/>
      <c r="L41" s="500"/>
      <c r="M41" s="500"/>
      <c r="N41" s="501"/>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row>
    <row r="42" spans="6:64" ht="24.95" customHeight="1" x14ac:dyDescent="0.4">
      <c r="F42" s="550" t="s">
        <v>341</v>
      </c>
      <c r="G42" s="551"/>
      <c r="H42" s="488" t="s">
        <v>403</v>
      </c>
      <c r="I42" s="502" t="s">
        <v>245</v>
      </c>
      <c r="J42" s="500"/>
      <c r="K42" s="500"/>
      <c r="L42" s="500"/>
      <c r="M42" s="500"/>
      <c r="N42" s="501"/>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row>
    <row r="43" spans="6:64" ht="24.95" customHeight="1" x14ac:dyDescent="0.4">
      <c r="F43" s="552"/>
      <c r="G43" s="553"/>
      <c r="H43" s="490"/>
      <c r="I43" s="502" t="s">
        <v>246</v>
      </c>
      <c r="J43" s="500"/>
      <c r="K43" s="500"/>
      <c r="L43" s="500"/>
      <c r="M43" s="500"/>
      <c r="N43" s="501"/>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row>
    <row r="44" spans="6:64" ht="24.95" customHeight="1" x14ac:dyDescent="0.4">
      <c r="F44" s="546" t="s">
        <v>380</v>
      </c>
      <c r="G44" s="525" t="s">
        <v>273</v>
      </c>
      <c r="H44" s="491" t="s">
        <v>403</v>
      </c>
      <c r="I44" s="502" t="s">
        <v>383</v>
      </c>
      <c r="J44" s="500"/>
      <c r="K44" s="500"/>
      <c r="L44" s="500"/>
      <c r="M44" s="500"/>
      <c r="N44" s="501"/>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row>
    <row r="45" spans="6:64" ht="24.95" customHeight="1" x14ac:dyDescent="0.4">
      <c r="F45" s="547"/>
      <c r="G45" s="527"/>
      <c r="H45" s="492"/>
      <c r="I45" s="502" t="s">
        <v>384</v>
      </c>
      <c r="J45" s="500"/>
      <c r="K45" s="500"/>
      <c r="L45" s="500"/>
      <c r="M45" s="500"/>
      <c r="N45" s="501"/>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row>
    <row r="46" spans="6:64" ht="24.95" customHeight="1" x14ac:dyDescent="0.4">
      <c r="F46" s="547"/>
      <c r="G46" s="527"/>
      <c r="H46" s="492"/>
      <c r="I46" s="502" t="s">
        <v>391</v>
      </c>
      <c r="J46" s="500"/>
      <c r="K46" s="500"/>
      <c r="L46" s="500"/>
      <c r="M46" s="500"/>
      <c r="N46" s="501"/>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row>
    <row r="47" spans="6:64" ht="24.95" customHeight="1" x14ac:dyDescent="0.4">
      <c r="F47" s="547"/>
      <c r="G47" s="527"/>
      <c r="H47" s="492"/>
      <c r="I47" s="502" t="s">
        <v>385</v>
      </c>
      <c r="J47" s="500"/>
      <c r="K47" s="500"/>
      <c r="L47" s="500"/>
      <c r="M47" s="500"/>
      <c r="N47" s="501"/>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row>
    <row r="48" spans="6:64" ht="24.95" customHeight="1" x14ac:dyDescent="0.4">
      <c r="F48" s="547"/>
      <c r="G48" s="527"/>
      <c r="H48" s="492"/>
      <c r="I48" s="502" t="s">
        <v>389</v>
      </c>
      <c r="J48" s="500"/>
      <c r="K48" s="500"/>
      <c r="L48" s="500"/>
      <c r="M48" s="500"/>
      <c r="N48" s="501"/>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row>
    <row r="49" spans="6:64" ht="24.95" customHeight="1" x14ac:dyDescent="0.4">
      <c r="F49" s="547"/>
      <c r="G49" s="529"/>
      <c r="H49" s="493"/>
      <c r="I49" s="502" t="s">
        <v>388</v>
      </c>
      <c r="J49" s="500"/>
      <c r="K49" s="500"/>
      <c r="L49" s="500"/>
      <c r="M49" s="500"/>
      <c r="N49" s="501"/>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row>
    <row r="50" spans="6:64" ht="24.95" customHeight="1" x14ac:dyDescent="0.4">
      <c r="F50" s="548"/>
      <c r="G50" s="306" t="s">
        <v>379</v>
      </c>
      <c r="H50" s="307" t="s">
        <v>403</v>
      </c>
      <c r="I50" s="513" t="s">
        <v>322</v>
      </c>
      <c r="J50" s="514"/>
      <c r="K50" s="514"/>
      <c r="L50" s="514"/>
      <c r="M50" s="514"/>
      <c r="N50" s="501"/>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row>
    <row r="51" spans="6:64" ht="99.95" customHeight="1" x14ac:dyDescent="0.4">
      <c r="F51" s="524" t="s">
        <v>375</v>
      </c>
      <c r="G51" s="525"/>
      <c r="H51" s="488" t="s">
        <v>403</v>
      </c>
      <c r="I51" s="499" t="s">
        <v>342</v>
      </c>
      <c r="J51" s="500"/>
      <c r="K51" s="500"/>
      <c r="L51" s="500"/>
      <c r="M51" s="500"/>
      <c r="N51" s="501"/>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row>
    <row r="52" spans="6:64" ht="99.95" customHeight="1" x14ac:dyDescent="0.4">
      <c r="F52" s="526"/>
      <c r="G52" s="527"/>
      <c r="H52" s="489"/>
      <c r="I52" s="499" t="s">
        <v>392</v>
      </c>
      <c r="J52" s="500"/>
      <c r="K52" s="500"/>
      <c r="L52" s="500"/>
      <c r="M52" s="500"/>
      <c r="N52" s="501"/>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row>
    <row r="53" spans="6:64" ht="99.95" customHeight="1" x14ac:dyDescent="0.4">
      <c r="F53" s="526"/>
      <c r="G53" s="527"/>
      <c r="H53" s="489"/>
      <c r="I53" s="503" t="s">
        <v>407</v>
      </c>
      <c r="J53" s="504"/>
      <c r="K53" s="504"/>
      <c r="L53" s="504"/>
      <c r="M53" s="504"/>
      <c r="N53" s="505"/>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row>
    <row r="54" spans="6:64" ht="99.95" customHeight="1" x14ac:dyDescent="0.4">
      <c r="F54" s="528"/>
      <c r="G54" s="529"/>
      <c r="H54" s="490"/>
      <c r="I54" s="499" t="s">
        <v>361</v>
      </c>
      <c r="J54" s="500"/>
      <c r="K54" s="500"/>
      <c r="L54" s="500"/>
      <c r="M54" s="500"/>
      <c r="N54" s="501"/>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row>
  </sheetData>
  <sheetProtection algorithmName="SHA-512" hashValue="JNg43ccqqh1qKaWMVxoubjig6WWdHsKr0CIm1SBPpoMwBnKFLqStwYPcgyHPC23252SKaJRYJclNNkbBqmtR2w==" saltValue="eqbFVJA7+GokaC/Y8se2BQ==" spinCount="100000" sheet="1" objects="1" scenarios="1"/>
  <mergeCells count="123">
    <mergeCell ref="G44:G49"/>
    <mergeCell ref="F44:F50"/>
    <mergeCell ref="H25:H28"/>
    <mergeCell ref="F8:M8"/>
    <mergeCell ref="F35:G37"/>
    <mergeCell ref="F38:G41"/>
    <mergeCell ref="F42:G43"/>
    <mergeCell ref="I20:N20"/>
    <mergeCell ref="F13:G17"/>
    <mergeCell ref="F18:G20"/>
    <mergeCell ref="J9:L9"/>
    <mergeCell ref="M9:N9"/>
    <mergeCell ref="G29:G30"/>
    <mergeCell ref="G25:G28"/>
    <mergeCell ref="F21:F34"/>
    <mergeCell ref="G21:G24"/>
    <mergeCell ref="I38:N38"/>
    <mergeCell ref="I50:N50"/>
    <mergeCell ref="I23:N23"/>
    <mergeCell ref="I34:N34"/>
    <mergeCell ref="I27:N27"/>
    <mergeCell ref="I28:N28"/>
    <mergeCell ref="F10:N10"/>
    <mergeCell ref="I44:N44"/>
    <mergeCell ref="F51:G54"/>
    <mergeCell ref="F11:G11"/>
    <mergeCell ref="F12:G12"/>
    <mergeCell ref="H11:H12"/>
    <mergeCell ref="BK11:BK12"/>
    <mergeCell ref="I39:N39"/>
    <mergeCell ref="I40:N40"/>
    <mergeCell ref="AA11:AA12"/>
    <mergeCell ref="AB11:AB12"/>
    <mergeCell ref="I35:N35"/>
    <mergeCell ref="I32:N32"/>
    <mergeCell ref="AC11:AC12"/>
    <mergeCell ref="AF11:AF12"/>
    <mergeCell ref="AG11:AG12"/>
    <mergeCell ref="I36:N36"/>
    <mergeCell ref="I37:N37"/>
    <mergeCell ref="I13:N13"/>
    <mergeCell ref="I14:N14"/>
    <mergeCell ref="O11:O12"/>
    <mergeCell ref="I22:N22"/>
    <mergeCell ref="G31:G34"/>
    <mergeCell ref="I31:N31"/>
    <mergeCell ref="I18:N18"/>
    <mergeCell ref="I19:N19"/>
    <mergeCell ref="BL11:BL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AL11:AL12"/>
    <mergeCell ref="AM11:AM12"/>
    <mergeCell ref="AN11:AN12"/>
    <mergeCell ref="AO11:AO12"/>
    <mergeCell ref="AP11:AP12"/>
    <mergeCell ref="AQ11:AQ12"/>
    <mergeCell ref="AD11:AD12"/>
    <mergeCell ref="AE11:AE12"/>
    <mergeCell ref="AH11:AH12"/>
    <mergeCell ref="AI11:AI12"/>
    <mergeCell ref="AJ11:AJ12"/>
    <mergeCell ref="AK11:AK12"/>
    <mergeCell ref="I45:N45"/>
    <mergeCell ref="I46:N46"/>
    <mergeCell ref="I47:N47"/>
    <mergeCell ref="I51:N51"/>
    <mergeCell ref="I41:N41"/>
    <mergeCell ref="I53:N53"/>
    <mergeCell ref="I33:N33"/>
    <mergeCell ref="Y11:Y12"/>
    <mergeCell ref="I15:N15"/>
    <mergeCell ref="I16:N16"/>
    <mergeCell ref="I17:N17"/>
    <mergeCell ref="I21:N21"/>
    <mergeCell ref="I24:N24"/>
    <mergeCell ref="I29:N29"/>
    <mergeCell ref="I30:N30"/>
    <mergeCell ref="I25:N25"/>
    <mergeCell ref="I26:N26"/>
    <mergeCell ref="I11:N11"/>
    <mergeCell ref="I12:N12"/>
    <mergeCell ref="H51:H54"/>
    <mergeCell ref="H21:H24"/>
    <mergeCell ref="H29:H34"/>
    <mergeCell ref="H38:H41"/>
    <mergeCell ref="H42:H43"/>
    <mergeCell ref="H44:H49"/>
    <mergeCell ref="H35:H37"/>
    <mergeCell ref="H13:H20"/>
    <mergeCell ref="Z11:Z12"/>
    <mergeCell ref="I54:N54"/>
    <mergeCell ref="P11:P12"/>
    <mergeCell ref="Q11:Q12"/>
    <mergeCell ref="R11:R12"/>
    <mergeCell ref="S11:S12"/>
    <mergeCell ref="T11:T12"/>
    <mergeCell ref="U11:U12"/>
    <mergeCell ref="V11:V12"/>
    <mergeCell ref="W11:W12"/>
    <mergeCell ref="X11:X12"/>
    <mergeCell ref="I48:N48"/>
    <mergeCell ref="I49:N49"/>
    <mergeCell ref="I52:N52"/>
    <mergeCell ref="I42:N42"/>
    <mergeCell ref="I43:N43"/>
  </mergeCells>
  <phoneticPr fontId="3"/>
  <conditionalFormatting sqref="O18:BL20">
    <cfRule type="expression" dxfId="72" priority="1">
      <formula>O$16&lt;&gt;"めっき皮膜部"</formula>
    </cfRule>
  </conditionalFormatting>
  <conditionalFormatting sqref="O25:BL28">
    <cfRule type="expression" dxfId="71" priority="5">
      <formula>O$24&lt;&gt;"●"</formula>
    </cfRule>
  </conditionalFormatting>
  <conditionalFormatting sqref="O26:BL26">
    <cfRule type="expression" dxfId="70" priority="4">
      <formula>OR(O$25="純金属、合金、めっき皮膜",O$25="ABS、PC、PVC",O$25="")</formula>
    </cfRule>
  </conditionalFormatting>
  <conditionalFormatting sqref="O27:BL27">
    <cfRule type="expression" dxfId="69" priority="3" stopIfTrue="1">
      <formula>O$25&lt;&gt;"純金属、合金、めっき皮膜"</formula>
    </cfRule>
  </conditionalFormatting>
  <conditionalFormatting sqref="O28:BL28">
    <cfRule type="expression" dxfId="68" priority="2" stopIfTrue="1">
      <formula>$O27&lt;&gt;"表面積表示(μg/㎠)"</formula>
    </cfRule>
  </conditionalFormatting>
  <dataValidations count="6">
    <dataValidation imeMode="hiragana" allowBlank="1" showInputMessage="1" showErrorMessage="1" sqref="J51:N52 O17:BL20 J54:N54 I16:I54 J16:N20 J22:N49 O13:BL15 O51:BL54" xr:uid="{1ED15045-8915-45E0-A5EA-17438D7FFA0B}"/>
    <dataValidation type="list" imeMode="hiragana" allowBlank="1" showInputMessage="1" showErrorMessage="1" sqref="O27:BL27" xr:uid="{CCF617DF-F75A-4FE5-BEBD-C34D8BB474D3}">
      <formula1>"重量表示(mg/kg),表面積表示(μg/㎠)"</formula1>
    </dataValidation>
    <dataValidation type="list" imeMode="hiragana" allowBlank="1" showInputMessage="1" showErrorMessage="1" sqref="O26:BL26" xr:uid="{A0AA0EFE-4659-4300-8A36-56E3288734E1}">
      <formula1>"含有,非含有,不明"</formula1>
    </dataValidation>
    <dataValidation type="list" imeMode="hiragana" allowBlank="1" showInputMessage="1" showErrorMessage="1" sqref="O25:BL25" xr:uid="{DA6020DD-D581-40AD-BC8A-C80FD4F93E01}">
      <formula1>"純金属、合金、めっき皮膜,ABS、PC、PVC,その他,不明"</formula1>
    </dataValidation>
    <dataValidation type="list" imeMode="hiragana" allowBlank="1" showInputMessage="1" showErrorMessage="1" sqref="O21:BL24 O29:BL50" xr:uid="{F185321E-0A7E-453C-AA1A-65373830CCD6}">
      <formula1>"●,　"</formula1>
    </dataValidation>
    <dataValidation type="list" imeMode="hiragana" allowBlank="1" showInputMessage="1" showErrorMessage="1" sqref="O16:BL16" xr:uid="{EDC8F878-4AD2-402C-BEDD-8D93833B5BF9}">
      <formula1>"全体,皮膜部,めっき皮膜部,その他"</formula1>
    </dataValidation>
  </dataValidations>
  <hyperlinks>
    <hyperlink ref="F8:I8" location="'入力フォーム（案件情報）'!J111" display="案件情報入力に戻る" xr:uid="{4B848205-A099-434C-9269-80747F90187D}"/>
    <hyperlink ref="H13:H20" location="入力例!A1" display="?" xr:uid="{1E8B8A7D-9464-47F6-B0A1-36F3311C1A4E}"/>
    <hyperlink ref="H21:H24" location="注意事項!A32" display="?" xr:uid="{9423A0CF-3215-4273-80A8-EA92DD133A92}"/>
    <hyperlink ref="H25:H28" location="'6価クロム分析フロー'!A1" display="?" xr:uid="{F005BF9B-19F3-4F72-B8A9-6034EC153000}"/>
    <hyperlink ref="H29:H34" location="注意事項!A40" display="?" xr:uid="{1A898DDF-9D27-44F5-9D58-0CA3DA59D463}"/>
    <hyperlink ref="H38:H41" location="注意事項!A45" display="?" xr:uid="{A1C255A6-D585-4BAA-9493-0B9E7DB80097}"/>
    <hyperlink ref="H42:H43" location="注意事項!A49" display="?" xr:uid="{54021EC9-98F3-4082-975C-C1E227ADC53C}"/>
    <hyperlink ref="H44:H49" location="注意事項!A51" display="?" xr:uid="{679C4157-1624-4764-9952-8A47BC652C03}"/>
    <hyperlink ref="H50" location="注意事項!A34" display="?" xr:uid="{C1C52897-CCE5-45BB-BD44-E4B5BA1043FB}"/>
    <hyperlink ref="H51:H54" location="入力例!A30" display="?" xr:uid="{E8A5E4C7-6605-4618-A56C-D3B2D9B9255A}"/>
  </hyperlinks>
  <pageMargins left="0.7" right="0.7" top="0.75" bottom="0.75" header="0.3" footer="0.3"/>
  <pageSetup paperSize="9" scale="1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I1:KF1177"/>
  <sheetViews>
    <sheetView topLeftCell="A10" zoomScaleNormal="100" workbookViewId="0">
      <pane ySplit="2" topLeftCell="A12" activePane="bottomLeft" state="frozen"/>
      <selection activeCell="I10" sqref="I10"/>
      <selection pane="bottomLeft" activeCell="IP613" sqref="IP613:IQ613"/>
    </sheetView>
  </sheetViews>
  <sheetFormatPr defaultRowHeight="15.75" x14ac:dyDescent="0.4"/>
  <cols>
    <col min="1" max="8" width="0" style="1" hidden="1" customWidth="1"/>
    <col min="9" max="9" width="3.625" style="1" hidden="1" customWidth="1"/>
    <col min="10" max="57" width="5.625" style="1" hidden="1" customWidth="1"/>
    <col min="58" max="58" width="1.375" style="1" hidden="1" customWidth="1"/>
    <col min="59" max="103" width="5.625" style="1" hidden="1" customWidth="1"/>
    <col min="104" max="104" width="3.375" style="1" hidden="1" customWidth="1"/>
    <col min="105" max="105" width="9" style="6" hidden="1" customWidth="1"/>
    <col min="106" max="110" width="15.75" style="1" hidden="1" customWidth="1"/>
    <col min="111" max="121" width="9" style="1" hidden="1" customWidth="1"/>
    <col min="122" max="122" width="26" style="1" hidden="1" customWidth="1"/>
    <col min="123" max="123" width="11.5" style="1" hidden="1" customWidth="1"/>
    <col min="124" max="125" width="10.375" style="1" hidden="1" customWidth="1"/>
    <col min="126" max="127" width="9" style="1" hidden="1" customWidth="1"/>
    <col min="128" max="128" width="17.875" style="1" hidden="1" customWidth="1"/>
    <col min="129" max="134" width="9" style="1" hidden="1" customWidth="1"/>
    <col min="135" max="135" width="12.25" style="1" hidden="1" customWidth="1"/>
    <col min="136" max="137" width="17" style="1" hidden="1" customWidth="1"/>
    <col min="138" max="138" width="21.75" style="1" hidden="1" customWidth="1"/>
    <col min="139" max="140" width="19.625" style="1" hidden="1" customWidth="1"/>
    <col min="141" max="141" width="24.375" style="1" hidden="1" customWidth="1"/>
    <col min="142" max="146" width="19.625" style="1" hidden="1" customWidth="1"/>
    <col min="147" max="181" width="9" style="1" hidden="1" customWidth="1"/>
    <col min="182" max="182" width="0" style="1" hidden="1" customWidth="1"/>
    <col min="183" max="183" width="12.875" style="1" hidden="1" customWidth="1"/>
    <col min="184" max="184" width="25.5" style="1" hidden="1" customWidth="1"/>
    <col min="185" max="185" width="18.625" style="1" hidden="1" customWidth="1"/>
    <col min="186" max="196" width="12.625" style="1" hidden="1" customWidth="1"/>
    <col min="197" max="233" width="0" style="1" hidden="1" customWidth="1"/>
    <col min="234" max="236" width="9" style="1"/>
    <col min="237" max="237" width="10.375" style="1" bestFit="1" customWidth="1"/>
    <col min="238" max="242" width="6.375" style="1" customWidth="1"/>
    <col min="243" max="243" width="8.125" style="1" customWidth="1"/>
    <col min="244" max="254" width="6.375" style="1" customWidth="1"/>
    <col min="255" max="260" width="9" style="1"/>
    <col min="261" max="293" width="5.625" style="1" customWidth="1"/>
    <col min="294" max="16384" width="9" style="1"/>
  </cols>
  <sheetData>
    <row r="1" spans="10:292" ht="15.75" hidden="1" customHeight="1" x14ac:dyDescent="0.4"/>
    <row r="2" spans="10:292" ht="15.75" hidden="1" customHeight="1" x14ac:dyDescent="0.4"/>
    <row r="3" spans="10:292" ht="15.75" hidden="1" customHeight="1" x14ac:dyDescent="0.4"/>
    <row r="4" spans="10:292" ht="15.75" hidden="1" customHeight="1" x14ac:dyDescent="0.4"/>
    <row r="5" spans="10:292" ht="15.75" hidden="1" customHeight="1" x14ac:dyDescent="0.4"/>
    <row r="6" spans="10:292" ht="15.75" hidden="1" customHeight="1" x14ac:dyDescent="0.4"/>
    <row r="7" spans="10:292" ht="15.75" hidden="1" customHeight="1" x14ac:dyDescent="0.4"/>
    <row r="8" spans="10:292" ht="15.75" hidden="1" customHeight="1" x14ac:dyDescent="0.4"/>
    <row r="9" spans="10:292" ht="15.75" hidden="1" customHeight="1" x14ac:dyDescent="0.4"/>
    <row r="10" spans="10:292" ht="30.75" hidden="1" customHeight="1" thickBot="1" x14ac:dyDescent="0.45">
      <c r="J10" s="562"/>
      <c r="K10" s="562"/>
      <c r="L10" s="562"/>
      <c r="M10" s="562"/>
      <c r="N10" s="562"/>
      <c r="O10" s="562"/>
      <c r="P10" s="562"/>
      <c r="Q10" s="562"/>
      <c r="R10" s="562"/>
      <c r="S10" s="562"/>
      <c r="T10" s="562"/>
      <c r="DQ10" s="78"/>
      <c r="DR10" s="78"/>
      <c r="DS10" s="78"/>
      <c r="DT10" s="78"/>
      <c r="DU10" s="78"/>
      <c r="DV10" s="78"/>
      <c r="DW10" s="78"/>
      <c r="DX10" s="78"/>
      <c r="DY10" s="78"/>
      <c r="DZ10" s="78"/>
      <c r="EA10" s="78"/>
      <c r="EB10" s="78"/>
      <c r="GA10" s="78"/>
      <c r="GB10" s="78"/>
      <c r="GC10" s="78"/>
      <c r="GD10" s="78"/>
      <c r="GE10" s="78"/>
      <c r="GF10" s="78"/>
      <c r="GG10" s="78"/>
      <c r="GH10" s="78"/>
      <c r="GI10" s="78"/>
      <c r="GJ10" s="78"/>
      <c r="GK10" s="78"/>
      <c r="GL10" s="78"/>
      <c r="GM10" s="78"/>
      <c r="GN10" s="78"/>
      <c r="GO10" s="78"/>
      <c r="GP10" s="78"/>
      <c r="GQ10" s="78"/>
    </row>
    <row r="11" spans="10:292" ht="24.75" hidden="1" customHeight="1" x14ac:dyDescent="0.4">
      <c r="J11" s="563"/>
      <c r="K11" s="563"/>
      <c r="L11" s="563"/>
      <c r="M11" s="563"/>
      <c r="N11" s="563"/>
      <c r="O11" s="563"/>
      <c r="P11" s="563"/>
      <c r="Q11" s="563"/>
      <c r="R11" s="563"/>
      <c r="S11" s="563"/>
      <c r="T11" s="563"/>
      <c r="U11" s="4"/>
      <c r="AP11" s="113"/>
      <c r="DA11" s="77"/>
      <c r="DB11" s="78"/>
      <c r="DC11" s="78"/>
      <c r="DD11" s="78"/>
      <c r="DE11" s="78"/>
      <c r="DF11" s="78"/>
      <c r="DG11" s="78"/>
      <c r="DQ11" s="78"/>
      <c r="DR11" s="78"/>
      <c r="DS11" s="78"/>
      <c r="DT11" s="78"/>
      <c r="DU11" s="78"/>
      <c r="DV11" s="78"/>
      <c r="DW11" s="78"/>
      <c r="DX11" s="78"/>
      <c r="DY11" s="78"/>
      <c r="DZ11" s="78"/>
      <c r="EA11" s="78"/>
      <c r="EB11" s="78"/>
      <c r="EX11" s="78"/>
      <c r="EY11" s="78"/>
      <c r="EZ11" s="78"/>
      <c r="FA11" s="78"/>
      <c r="FB11" s="78"/>
      <c r="FC11" s="78"/>
      <c r="FD11" s="78"/>
      <c r="FE11" s="78"/>
      <c r="FF11" s="78"/>
      <c r="FG11" s="78"/>
      <c r="FH11" s="78"/>
      <c r="GA11" s="78"/>
      <c r="GB11" s="78"/>
      <c r="GC11" s="78"/>
      <c r="GD11" s="78"/>
      <c r="GE11" s="78"/>
      <c r="GF11" s="78"/>
      <c r="GG11" s="78"/>
      <c r="GH11" s="78"/>
      <c r="GI11" s="78"/>
      <c r="GJ11" s="78"/>
      <c r="GK11" s="78"/>
      <c r="GL11" s="78"/>
      <c r="GM11" s="78"/>
      <c r="GN11" s="78"/>
      <c r="GO11" s="78"/>
      <c r="GP11" s="78"/>
      <c r="GQ11" s="78"/>
      <c r="IA11" s="112"/>
      <c r="IB11" s="89"/>
      <c r="IC11" s="89"/>
      <c r="ID11" s="89"/>
      <c r="IE11" s="89"/>
      <c r="IF11" s="89"/>
      <c r="IG11" s="89"/>
      <c r="IH11" s="89"/>
      <c r="II11" s="89"/>
      <c r="IJ11" s="89"/>
      <c r="IK11" s="89"/>
      <c r="IL11" s="89"/>
      <c r="IM11" s="89"/>
      <c r="IN11" s="89"/>
      <c r="IO11" s="89"/>
      <c r="IP11" s="89"/>
      <c r="IQ11" s="89"/>
      <c r="IR11" s="89"/>
      <c r="IS11" s="89"/>
      <c r="IT11" s="89"/>
      <c r="IU11" s="89"/>
      <c r="IV11" s="90"/>
      <c r="IY11" s="112"/>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90"/>
    </row>
    <row r="12" spans="10:292" ht="15.75" hidden="1" customHeight="1" x14ac:dyDescent="0.4">
      <c r="DA12" s="77"/>
      <c r="DB12" s="78"/>
      <c r="DC12" s="78"/>
      <c r="DD12" s="78"/>
      <c r="DE12" s="78"/>
      <c r="DF12" s="78"/>
      <c r="DG12" s="78"/>
      <c r="DQ12" s="78"/>
      <c r="DR12" s="78"/>
      <c r="DS12" s="78"/>
      <c r="DT12" s="78"/>
      <c r="DU12" s="78"/>
      <c r="DV12" s="78"/>
      <c r="DW12" s="78"/>
      <c r="DX12" s="78"/>
      <c r="DY12" s="78"/>
      <c r="DZ12" s="78"/>
      <c r="EA12" s="78"/>
      <c r="EB12" s="78"/>
      <c r="EX12" s="78"/>
      <c r="EY12" s="78"/>
      <c r="EZ12" s="78"/>
      <c r="FA12" s="78"/>
      <c r="FB12" s="78"/>
      <c r="FC12" s="78"/>
      <c r="FD12" s="78"/>
      <c r="FE12" s="78"/>
      <c r="FF12" s="78"/>
      <c r="FG12" s="78"/>
      <c r="FH12" s="78"/>
      <c r="GA12" s="78"/>
      <c r="GB12" s="78"/>
      <c r="GC12" s="78"/>
      <c r="GD12" s="78"/>
      <c r="GE12" s="78"/>
      <c r="GF12" s="78"/>
      <c r="GG12" s="78"/>
      <c r="GH12" s="78"/>
      <c r="GI12" s="78"/>
      <c r="GJ12" s="78"/>
      <c r="GK12" s="78"/>
      <c r="GL12" s="78"/>
      <c r="GM12" s="78"/>
      <c r="GN12" s="78"/>
      <c r="GO12" s="78"/>
      <c r="GP12" s="78"/>
      <c r="GQ12" s="78"/>
      <c r="IA12" s="84"/>
      <c r="IV12" s="85"/>
      <c r="IY12" s="84"/>
      <c r="KF12" s="85"/>
    </row>
    <row r="13" spans="10:292" ht="15.75" hidden="1" customHeight="1" x14ac:dyDescent="0.4">
      <c r="DA13" s="77"/>
      <c r="DB13" s="78"/>
      <c r="DC13" s="78"/>
      <c r="DD13" s="78"/>
      <c r="DE13" s="78"/>
      <c r="DF13" s="78"/>
      <c r="DG13" s="78"/>
      <c r="DQ13" s="78"/>
      <c r="DR13" s="78"/>
      <c r="DS13" s="78"/>
      <c r="DT13" s="78"/>
      <c r="DU13" s="78"/>
      <c r="DV13" s="78"/>
      <c r="DW13" s="78"/>
      <c r="DX13" s="78"/>
      <c r="DY13" s="78"/>
      <c r="DZ13" s="78"/>
      <c r="EA13" s="78"/>
      <c r="EB13" s="78"/>
      <c r="EX13" s="78"/>
      <c r="EY13" s="78"/>
      <c r="EZ13" s="78"/>
      <c r="FA13" s="78"/>
      <c r="FB13" s="78"/>
      <c r="FC13" s="78"/>
      <c r="FD13" s="78"/>
      <c r="FE13" s="78"/>
      <c r="FF13" s="78"/>
      <c r="FG13" s="78"/>
      <c r="FH13" s="78"/>
      <c r="GA13" s="78"/>
      <c r="GB13" s="78"/>
      <c r="GC13" s="78"/>
      <c r="GD13" s="78"/>
      <c r="GE13" s="78"/>
      <c r="GF13" s="78"/>
      <c r="GG13" s="78"/>
      <c r="GH13" s="78"/>
      <c r="GI13" s="78"/>
      <c r="GJ13" s="78"/>
      <c r="GK13" s="78"/>
      <c r="GL13" s="78"/>
      <c r="GM13" s="78"/>
      <c r="GN13" s="78"/>
      <c r="GO13" s="78"/>
      <c r="GP13" s="78"/>
      <c r="GQ13" s="78"/>
      <c r="IA13" s="84"/>
      <c r="IV13" s="85"/>
      <c r="IY13" s="84"/>
      <c r="KF13" s="85"/>
    </row>
    <row r="14" spans="10:292" ht="15.75" hidden="1" customHeight="1" x14ac:dyDescent="0.4">
      <c r="DA14" s="77"/>
      <c r="DB14" s="78"/>
      <c r="DC14" s="78"/>
      <c r="DD14" s="78"/>
      <c r="DE14" s="78"/>
      <c r="DF14" s="78"/>
      <c r="DG14" s="78"/>
      <c r="DQ14" s="78"/>
      <c r="DR14" s="78"/>
      <c r="DS14" s="78"/>
      <c r="DT14" s="78"/>
      <c r="DU14" s="78"/>
      <c r="DV14" s="78"/>
      <c r="DW14" s="78"/>
      <c r="DX14" s="78"/>
      <c r="DY14" s="78"/>
      <c r="DZ14" s="78"/>
      <c r="EA14" s="78"/>
      <c r="EB14" s="78"/>
      <c r="EX14" s="78"/>
      <c r="EY14" s="78"/>
      <c r="EZ14" s="78"/>
      <c r="FA14" s="78"/>
      <c r="FB14" s="78"/>
      <c r="FC14" s="78"/>
      <c r="FD14" s="78"/>
      <c r="FE14" s="78"/>
      <c r="FF14" s="78"/>
      <c r="FG14" s="78"/>
      <c r="FH14" s="78"/>
      <c r="GA14" s="78"/>
      <c r="GB14" s="78"/>
      <c r="GC14" s="78"/>
      <c r="GD14" s="78"/>
      <c r="GE14" s="78"/>
      <c r="GF14" s="78"/>
      <c r="GG14" s="78"/>
      <c r="GH14" s="78"/>
      <c r="GI14" s="78"/>
      <c r="GJ14" s="78"/>
      <c r="GK14" s="78"/>
      <c r="GL14" s="78"/>
      <c r="GM14" s="78"/>
      <c r="GN14" s="78"/>
      <c r="GO14" s="78"/>
      <c r="GP14" s="78"/>
      <c r="GQ14" s="78"/>
      <c r="IA14" s="84"/>
      <c r="IV14" s="85"/>
      <c r="IY14" s="84"/>
      <c r="KF14" s="85"/>
    </row>
    <row r="15" spans="10:292" ht="15.75" hidden="1" customHeight="1" x14ac:dyDescent="0.4">
      <c r="DA15" s="77"/>
      <c r="DB15" s="78"/>
      <c r="DC15" s="78"/>
      <c r="DD15" s="78"/>
      <c r="DE15" s="78"/>
      <c r="DF15" s="78"/>
      <c r="DG15" s="78"/>
      <c r="DQ15" s="78"/>
      <c r="DR15" s="78"/>
      <c r="DS15" s="78"/>
      <c r="DT15" s="78"/>
      <c r="DU15" s="78"/>
      <c r="DV15" s="78"/>
      <c r="DW15" s="78"/>
      <c r="DX15" s="78"/>
      <c r="DY15" s="78"/>
      <c r="DZ15" s="78"/>
      <c r="EA15" s="78"/>
      <c r="EB15" s="78"/>
      <c r="EX15" s="78"/>
      <c r="EY15" s="78"/>
      <c r="EZ15" s="78"/>
      <c r="FA15" s="78"/>
      <c r="FB15" s="78"/>
      <c r="FC15" s="78"/>
      <c r="FD15" s="78"/>
      <c r="FE15" s="78"/>
      <c r="FF15" s="78"/>
      <c r="FG15" s="78"/>
      <c r="FH15" s="78"/>
      <c r="GA15" s="78"/>
      <c r="GB15" s="78"/>
      <c r="GC15" s="78"/>
      <c r="GD15" s="78"/>
      <c r="GE15" s="78"/>
      <c r="GF15" s="78"/>
      <c r="GG15" s="78"/>
      <c r="GH15" s="78"/>
      <c r="GI15" s="78"/>
      <c r="GJ15" s="78"/>
      <c r="GK15" s="78"/>
      <c r="GL15" s="78"/>
      <c r="GM15" s="78"/>
      <c r="GN15" s="78"/>
      <c r="GO15" s="78"/>
      <c r="GP15" s="78"/>
      <c r="GQ15" s="78"/>
      <c r="IA15" s="84"/>
      <c r="IV15" s="85"/>
      <c r="IY15" s="84"/>
      <c r="KF15" s="85"/>
    </row>
    <row r="16" spans="10:292" ht="15.75" hidden="1" customHeight="1" x14ac:dyDescent="0.4">
      <c r="DA16" s="77"/>
      <c r="DB16" s="78"/>
      <c r="DC16" s="78"/>
      <c r="DD16" s="78"/>
      <c r="DE16" s="78"/>
      <c r="DF16" s="78"/>
      <c r="DG16" s="78"/>
      <c r="DQ16" s="78"/>
      <c r="DR16" s="78"/>
      <c r="DS16" s="78"/>
      <c r="DT16" s="78"/>
      <c r="DU16" s="78"/>
      <c r="DV16" s="78"/>
      <c r="DW16" s="78"/>
      <c r="DX16" s="78"/>
      <c r="DY16" s="78"/>
      <c r="DZ16" s="78"/>
      <c r="EA16" s="78"/>
      <c r="EB16" s="78"/>
      <c r="EX16" s="78"/>
      <c r="EY16" s="78"/>
      <c r="EZ16" s="78"/>
      <c r="FA16" s="78"/>
      <c r="FB16" s="78"/>
      <c r="FC16" s="78"/>
      <c r="FD16" s="78"/>
      <c r="FE16" s="78"/>
      <c r="FF16" s="78"/>
      <c r="FG16" s="78"/>
      <c r="FH16" s="78"/>
      <c r="GA16" s="78"/>
      <c r="GB16" s="78"/>
      <c r="GC16" s="78"/>
      <c r="GD16" s="78"/>
      <c r="GE16" s="78"/>
      <c r="GF16" s="78"/>
      <c r="GG16" s="78"/>
      <c r="GH16" s="78"/>
      <c r="GI16" s="78"/>
      <c r="GJ16" s="78"/>
      <c r="GK16" s="78"/>
      <c r="GL16" s="78"/>
      <c r="GM16" s="78"/>
      <c r="GN16" s="78"/>
      <c r="GO16" s="78"/>
      <c r="GP16" s="78"/>
      <c r="GQ16" s="78"/>
      <c r="IA16" s="84"/>
      <c r="IV16" s="85"/>
      <c r="IY16" s="84"/>
      <c r="KF16" s="85"/>
    </row>
    <row r="17" spans="10:292" ht="15.75" hidden="1" customHeight="1" x14ac:dyDescent="0.4">
      <c r="DA17" s="77"/>
      <c r="DB17" s="78"/>
      <c r="DC17" s="78"/>
      <c r="DD17" s="78"/>
      <c r="DE17" s="78"/>
      <c r="DF17" s="78"/>
      <c r="DG17" s="78"/>
      <c r="DQ17" s="78"/>
      <c r="DR17" s="78"/>
      <c r="DS17" s="78"/>
      <c r="DT17" s="78"/>
      <c r="DU17" s="78"/>
      <c r="DV17" s="78"/>
      <c r="DW17" s="78"/>
      <c r="DX17" s="78"/>
      <c r="DY17" s="78"/>
      <c r="DZ17" s="78"/>
      <c r="EA17" s="78"/>
      <c r="EB17" s="78"/>
      <c r="EX17" s="78"/>
      <c r="EY17" s="78"/>
      <c r="EZ17" s="78"/>
      <c r="FA17" s="78"/>
      <c r="FB17" s="78"/>
      <c r="FC17" s="78"/>
      <c r="FD17" s="78"/>
      <c r="FE17" s="78"/>
      <c r="FF17" s="78"/>
      <c r="FG17" s="78"/>
      <c r="FH17" s="78"/>
      <c r="GA17" s="78"/>
      <c r="GB17" s="78"/>
      <c r="GC17" s="78"/>
      <c r="GD17" s="78"/>
      <c r="GE17" s="78"/>
      <c r="GF17" s="78"/>
      <c r="GG17" s="78"/>
      <c r="GH17" s="78"/>
      <c r="GI17" s="78"/>
      <c r="GJ17" s="78"/>
      <c r="GK17" s="78"/>
      <c r="GL17" s="78"/>
      <c r="GM17" s="78"/>
      <c r="GN17" s="78"/>
      <c r="GO17" s="78"/>
      <c r="GP17" s="78"/>
      <c r="GQ17" s="78"/>
      <c r="IA17" s="84"/>
      <c r="IV17" s="85"/>
      <c r="IY17" s="84"/>
      <c r="KF17" s="85"/>
    </row>
    <row r="18" spans="10:292" ht="15.75" hidden="1" customHeight="1" x14ac:dyDescent="0.4">
      <c r="DA18" s="77"/>
      <c r="DB18" s="78"/>
      <c r="DC18" s="78"/>
      <c r="DD18" s="78"/>
      <c r="DE18" s="78"/>
      <c r="DF18" s="78"/>
      <c r="DG18" s="78"/>
      <c r="DQ18" s="78"/>
      <c r="DR18" s="78"/>
      <c r="DS18" s="78"/>
      <c r="DT18" s="78"/>
      <c r="DU18" s="78"/>
      <c r="DV18" s="78"/>
      <c r="DW18" s="78"/>
      <c r="DX18" s="78"/>
      <c r="DY18" s="78"/>
      <c r="DZ18" s="78"/>
      <c r="EA18" s="78"/>
      <c r="EB18" s="78"/>
      <c r="EX18" s="78"/>
      <c r="EY18" s="78"/>
      <c r="EZ18" s="78"/>
      <c r="FA18" s="78"/>
      <c r="FB18" s="78"/>
      <c r="FC18" s="78"/>
      <c r="FD18" s="78"/>
      <c r="FE18" s="78"/>
      <c r="FF18" s="78"/>
      <c r="FG18" s="78"/>
      <c r="FH18" s="78"/>
      <c r="GA18" s="78"/>
      <c r="GB18" s="78"/>
      <c r="GC18" s="78"/>
      <c r="GD18" s="78"/>
      <c r="GE18" s="78"/>
      <c r="GF18" s="78"/>
      <c r="GG18" s="78"/>
      <c r="GH18" s="78"/>
      <c r="GI18" s="78"/>
      <c r="GJ18" s="78"/>
      <c r="GK18" s="78"/>
      <c r="GL18" s="78"/>
      <c r="GM18" s="78"/>
      <c r="GN18" s="78"/>
      <c r="GO18" s="78"/>
      <c r="GP18" s="78"/>
      <c r="GQ18" s="78"/>
      <c r="IA18" s="84"/>
      <c r="IV18" s="85"/>
      <c r="IY18" s="84"/>
      <c r="KF18" s="85"/>
    </row>
    <row r="19" spans="10:292" ht="15.75" hidden="1" customHeight="1" x14ac:dyDescent="0.4">
      <c r="DA19" s="77"/>
      <c r="DB19" s="78"/>
      <c r="DC19" s="78"/>
      <c r="DD19" s="78"/>
      <c r="DE19" s="78"/>
      <c r="DF19" s="78"/>
      <c r="DG19" s="78"/>
      <c r="DQ19" s="78"/>
      <c r="DR19" s="78"/>
      <c r="DS19" s="78"/>
      <c r="DT19" s="78"/>
      <c r="DU19" s="78"/>
      <c r="DV19" s="78"/>
      <c r="DW19" s="78"/>
      <c r="DX19" s="78"/>
      <c r="DY19" s="78"/>
      <c r="DZ19" s="78"/>
      <c r="EA19" s="78"/>
      <c r="EB19" s="78"/>
      <c r="EX19" s="78"/>
      <c r="EY19" s="78"/>
      <c r="EZ19" s="78"/>
      <c r="FA19" s="78"/>
      <c r="FB19" s="78"/>
      <c r="FC19" s="78"/>
      <c r="FD19" s="78"/>
      <c r="FE19" s="78"/>
      <c r="FF19" s="78"/>
      <c r="FG19" s="78"/>
      <c r="FH19" s="78"/>
      <c r="GA19" s="78"/>
      <c r="GB19" s="78"/>
      <c r="GC19" s="78"/>
      <c r="GD19" s="78"/>
      <c r="GE19" s="78"/>
      <c r="GF19" s="78"/>
      <c r="GG19" s="78"/>
      <c r="GH19" s="78"/>
      <c r="GI19" s="78"/>
      <c r="GJ19" s="78"/>
      <c r="GK19" s="78"/>
      <c r="GL19" s="78"/>
      <c r="GM19" s="78"/>
      <c r="GN19" s="78"/>
      <c r="GO19" s="78"/>
      <c r="GP19" s="78"/>
      <c r="GQ19" s="78"/>
      <c r="IA19" s="84"/>
      <c r="IV19" s="85"/>
      <c r="IY19" s="84"/>
      <c r="KF19" s="85"/>
    </row>
    <row r="20" spans="10:292" ht="15.75" hidden="1" customHeight="1" x14ac:dyDescent="0.4">
      <c r="DA20" s="77"/>
      <c r="DB20" s="78"/>
      <c r="DC20" s="78"/>
      <c r="DD20" s="78"/>
      <c r="DE20" s="78"/>
      <c r="DF20" s="78"/>
      <c r="DG20" s="78"/>
      <c r="DQ20" s="78"/>
      <c r="DR20" s="78"/>
      <c r="DS20" s="78"/>
      <c r="DT20" s="78"/>
      <c r="DU20" s="78"/>
      <c r="DV20" s="78"/>
      <c r="DW20" s="78"/>
      <c r="DX20" s="78"/>
      <c r="DY20" s="78"/>
      <c r="DZ20" s="78"/>
      <c r="EA20" s="78"/>
      <c r="EB20" s="78"/>
      <c r="EX20" s="78"/>
      <c r="EY20" s="78"/>
      <c r="EZ20" s="78"/>
      <c r="FA20" s="78"/>
      <c r="FB20" s="78"/>
      <c r="FC20" s="78"/>
      <c r="FD20" s="78"/>
      <c r="FE20" s="78"/>
      <c r="FF20" s="78"/>
      <c r="FG20" s="78"/>
      <c r="FH20" s="78"/>
      <c r="GA20" s="78"/>
      <c r="GB20" s="78"/>
      <c r="GC20" s="78"/>
      <c r="GD20" s="78"/>
      <c r="GE20" s="78"/>
      <c r="GF20" s="78"/>
      <c r="GG20" s="78"/>
      <c r="GH20" s="78"/>
      <c r="GI20" s="78"/>
      <c r="GJ20" s="78"/>
      <c r="GK20" s="78"/>
      <c r="GL20" s="78"/>
      <c r="GM20" s="78"/>
      <c r="GN20" s="78"/>
      <c r="GO20" s="78"/>
      <c r="GP20" s="78"/>
      <c r="GQ20" s="78"/>
      <c r="IA20" s="84"/>
      <c r="IV20" s="85"/>
      <c r="IY20" s="84"/>
      <c r="KF20" s="85"/>
    </row>
    <row r="21" spans="10:292" ht="15.75" hidden="1" customHeight="1" x14ac:dyDescent="0.4">
      <c r="DA21" s="77"/>
      <c r="DB21" s="78"/>
      <c r="DC21" s="78"/>
      <c r="DD21" s="78"/>
      <c r="DE21" s="78"/>
      <c r="DF21" s="78"/>
      <c r="DG21" s="78"/>
      <c r="DQ21" s="78"/>
      <c r="DR21" s="78"/>
      <c r="DS21" s="78"/>
      <c r="DT21" s="78"/>
      <c r="DU21" s="78"/>
      <c r="DV21" s="78"/>
      <c r="DW21" s="78"/>
      <c r="DX21" s="78"/>
      <c r="DY21" s="78"/>
      <c r="DZ21" s="78"/>
      <c r="EA21" s="78"/>
      <c r="EB21" s="78"/>
      <c r="EX21" s="78"/>
      <c r="EY21" s="78"/>
      <c r="EZ21" s="78"/>
      <c r="FA21" s="78"/>
      <c r="FB21" s="78"/>
      <c r="FC21" s="78"/>
      <c r="FD21" s="78"/>
      <c r="FE21" s="78"/>
      <c r="FF21" s="78"/>
      <c r="FG21" s="78"/>
      <c r="FH21" s="78"/>
      <c r="GA21" s="78"/>
      <c r="GB21" s="78"/>
      <c r="GC21" s="78"/>
      <c r="GD21" s="78"/>
      <c r="GE21" s="78"/>
      <c r="GF21" s="78"/>
      <c r="GG21" s="78"/>
      <c r="GH21" s="78"/>
      <c r="GI21" s="78"/>
      <c r="GJ21" s="78"/>
      <c r="GK21" s="78"/>
      <c r="GL21" s="78"/>
      <c r="GM21" s="78"/>
      <c r="GN21" s="78"/>
      <c r="GO21" s="78"/>
      <c r="GP21" s="78"/>
      <c r="GQ21" s="78"/>
      <c r="IA21" s="84"/>
      <c r="IV21" s="85"/>
      <c r="IY21" s="84"/>
      <c r="KF21" s="85"/>
    </row>
    <row r="22" spans="10:292" ht="15.75" hidden="1" customHeight="1" x14ac:dyDescent="0.4">
      <c r="DA22" s="77"/>
      <c r="DB22" s="78"/>
      <c r="DC22" s="78"/>
      <c r="DD22" s="78"/>
      <c r="DE22" s="78"/>
      <c r="DF22" s="78"/>
      <c r="DG22" s="78"/>
      <c r="DQ22" s="78"/>
      <c r="DR22" s="78"/>
      <c r="DS22" s="78"/>
      <c r="DT22" s="82"/>
      <c r="DU22" s="78"/>
      <c r="DV22" s="78"/>
      <c r="DW22" s="78"/>
      <c r="DX22" s="78"/>
      <c r="DY22" s="78"/>
      <c r="DZ22" s="78"/>
      <c r="EA22" s="78"/>
      <c r="EB22" s="78"/>
      <c r="EX22" s="78"/>
      <c r="EY22" s="78"/>
      <c r="EZ22" s="78"/>
      <c r="FA22" s="78"/>
      <c r="FB22" s="78"/>
      <c r="FC22" s="78"/>
      <c r="FD22" s="78"/>
      <c r="FE22" s="78"/>
      <c r="FF22" s="78"/>
      <c r="FG22" s="78"/>
      <c r="FH22" s="78"/>
      <c r="GA22" s="78"/>
      <c r="GB22" s="78"/>
      <c r="GC22" s="78"/>
      <c r="GD22" s="78"/>
      <c r="GE22" s="78"/>
      <c r="GF22" s="78"/>
      <c r="GG22" s="78"/>
      <c r="GH22" s="78"/>
      <c r="GI22" s="78"/>
      <c r="GJ22" s="78"/>
      <c r="GK22" s="78"/>
      <c r="GL22" s="78"/>
      <c r="GM22" s="78"/>
      <c r="GN22" s="78"/>
      <c r="GO22" s="78"/>
      <c r="GP22" s="78"/>
      <c r="GQ22" s="78"/>
      <c r="IA22" s="84"/>
      <c r="IV22" s="85"/>
      <c r="IY22" s="84"/>
      <c r="KF22" s="85"/>
    </row>
    <row r="23" spans="10:292" ht="15.75" hidden="1" customHeight="1" x14ac:dyDescent="0.4">
      <c r="DA23" s="77"/>
      <c r="DB23" s="78"/>
      <c r="DC23" s="78"/>
      <c r="DD23" s="78"/>
      <c r="DE23" s="78"/>
      <c r="DF23" s="78"/>
      <c r="DG23" s="78"/>
      <c r="DQ23" s="78"/>
      <c r="DR23" s="78"/>
      <c r="DS23" s="78"/>
      <c r="DT23" s="78"/>
      <c r="DU23" s="78"/>
      <c r="DV23" s="78"/>
      <c r="DW23" s="78"/>
      <c r="DX23" s="78"/>
      <c r="DY23" s="78"/>
      <c r="DZ23" s="78"/>
      <c r="EA23" s="78"/>
      <c r="EB23" s="78"/>
      <c r="EX23" s="78"/>
      <c r="EY23" s="78"/>
      <c r="EZ23" s="78"/>
      <c r="FA23" s="78"/>
      <c r="FB23" s="78"/>
      <c r="FC23" s="78"/>
      <c r="FD23" s="78"/>
      <c r="FE23" s="78"/>
      <c r="FF23" s="78"/>
      <c r="FG23" s="78"/>
      <c r="FH23" s="78"/>
      <c r="GA23" s="78"/>
      <c r="GB23" s="78"/>
      <c r="GC23" s="78"/>
      <c r="GD23" s="78"/>
      <c r="GE23" s="78"/>
      <c r="GF23" s="78"/>
      <c r="GG23" s="78"/>
      <c r="GH23" s="78"/>
      <c r="GI23" s="78"/>
      <c r="GJ23" s="78"/>
      <c r="GK23" s="78"/>
      <c r="GL23" s="78"/>
      <c r="GM23" s="78"/>
      <c r="GN23" s="78"/>
      <c r="GO23" s="78"/>
      <c r="GP23" s="78"/>
      <c r="GQ23" s="78"/>
      <c r="IA23" s="84"/>
      <c r="IV23" s="85"/>
      <c r="IY23" s="84"/>
      <c r="KF23" s="85"/>
    </row>
    <row r="24" spans="10:292" ht="15.75" hidden="1" customHeight="1" x14ac:dyDescent="0.4">
      <c r="DA24" s="77"/>
      <c r="DB24" s="78"/>
      <c r="DC24" s="78"/>
      <c r="DD24" s="78"/>
      <c r="DE24" s="78"/>
      <c r="DF24" s="78"/>
      <c r="DG24" s="78"/>
      <c r="DQ24" s="78"/>
      <c r="DR24" s="78"/>
      <c r="DS24" s="78"/>
      <c r="DT24" s="78"/>
      <c r="DU24" s="78"/>
      <c r="DV24" s="78"/>
      <c r="DW24" s="78"/>
      <c r="DX24" s="78"/>
      <c r="DY24" s="78"/>
      <c r="DZ24" s="78"/>
      <c r="EA24" s="78"/>
      <c r="EB24" s="78"/>
      <c r="EX24" s="78"/>
      <c r="EY24" s="78"/>
      <c r="EZ24" s="78"/>
      <c r="FA24" s="78"/>
      <c r="FB24" s="78"/>
      <c r="FC24" s="78"/>
      <c r="FD24" s="78"/>
      <c r="FE24" s="78"/>
      <c r="FF24" s="78"/>
      <c r="FG24" s="78"/>
      <c r="FH24" s="78"/>
      <c r="GA24" s="78"/>
      <c r="GB24" s="78"/>
      <c r="GC24" s="78"/>
      <c r="GD24" s="78"/>
      <c r="GE24" s="78"/>
      <c r="GF24" s="78"/>
      <c r="GG24" s="78"/>
      <c r="GH24" s="78"/>
      <c r="GI24" s="78"/>
      <c r="GJ24" s="78"/>
      <c r="GK24" s="78"/>
      <c r="GL24" s="78"/>
      <c r="GM24" s="78"/>
      <c r="GN24" s="78"/>
      <c r="GO24" s="78"/>
      <c r="GP24" s="78"/>
      <c r="GQ24" s="78"/>
      <c r="IA24" s="84"/>
      <c r="IV24" s="85"/>
      <c r="IY24" s="84"/>
      <c r="KF24" s="85"/>
    </row>
    <row r="25" spans="10:292" ht="15.75" hidden="1" customHeight="1" x14ac:dyDescent="0.4">
      <c r="DA25" s="77"/>
      <c r="DB25" s="78"/>
      <c r="DC25" s="78"/>
      <c r="DD25" s="78"/>
      <c r="DE25" s="78"/>
      <c r="DF25" s="78"/>
      <c r="DG25" s="78"/>
      <c r="DQ25" s="78"/>
      <c r="DR25" s="78"/>
      <c r="DS25" s="78"/>
      <c r="DT25" s="78"/>
      <c r="DU25" s="78"/>
      <c r="DV25" s="78"/>
      <c r="DW25" s="78"/>
      <c r="DX25" s="78"/>
      <c r="DY25" s="78"/>
      <c r="DZ25" s="78"/>
      <c r="EA25" s="78"/>
      <c r="EB25" s="78"/>
      <c r="EX25" s="78"/>
      <c r="EY25" s="78"/>
      <c r="EZ25" s="78"/>
      <c r="FA25" s="78"/>
      <c r="FB25" s="78"/>
      <c r="FC25" s="78"/>
      <c r="FD25" s="78"/>
      <c r="FE25" s="78"/>
      <c r="FF25" s="78"/>
      <c r="FG25" s="78"/>
      <c r="FH25" s="78"/>
      <c r="GA25" s="78"/>
      <c r="GB25" s="78"/>
      <c r="GC25" s="78"/>
      <c r="GD25" s="78"/>
      <c r="GE25" s="78"/>
      <c r="GF25" s="78"/>
      <c r="GG25" s="78"/>
      <c r="GH25" s="78"/>
      <c r="GI25" s="78"/>
      <c r="GJ25" s="78"/>
      <c r="GK25" s="78"/>
      <c r="GL25" s="78"/>
      <c r="GM25" s="78"/>
      <c r="GN25" s="78"/>
      <c r="GO25" s="78"/>
      <c r="GP25" s="78"/>
      <c r="GQ25" s="78"/>
      <c r="IA25" s="84"/>
      <c r="IV25" s="85"/>
      <c r="IY25" s="84"/>
      <c r="KF25" s="85"/>
    </row>
    <row r="26" spans="10:292" ht="15.75" hidden="1" customHeight="1" x14ac:dyDescent="0.4">
      <c r="DA26" s="77"/>
      <c r="DB26" s="78"/>
      <c r="DC26" s="78"/>
      <c r="DD26" s="78"/>
      <c r="DE26" s="78"/>
      <c r="DF26" s="78"/>
      <c r="DG26" s="78"/>
      <c r="DQ26" s="78"/>
      <c r="DR26" s="78"/>
      <c r="DS26" s="78"/>
      <c r="DT26" s="78"/>
      <c r="DU26" s="78"/>
      <c r="DV26" s="78"/>
      <c r="DW26" s="78"/>
      <c r="DX26" s="78"/>
      <c r="DY26" s="78"/>
      <c r="DZ26" s="78"/>
      <c r="EA26" s="78"/>
      <c r="EB26" s="78"/>
      <c r="EX26" s="78"/>
      <c r="EY26" s="78"/>
      <c r="EZ26" s="78"/>
      <c r="FA26" s="78"/>
      <c r="FB26" s="78"/>
      <c r="FC26" s="78"/>
      <c r="FD26" s="78"/>
      <c r="FE26" s="78"/>
      <c r="FF26" s="78"/>
      <c r="FG26" s="78"/>
      <c r="FH26" s="78"/>
      <c r="GA26" s="78"/>
      <c r="GB26" s="78"/>
      <c r="GC26" s="78"/>
      <c r="GD26" s="78"/>
      <c r="GE26" s="78"/>
      <c r="GF26" s="78"/>
      <c r="GG26" s="78"/>
      <c r="GH26" s="78"/>
      <c r="GI26" s="78"/>
      <c r="GJ26" s="78"/>
      <c r="GK26" s="78"/>
      <c r="GL26" s="78"/>
      <c r="GM26" s="78"/>
      <c r="GN26" s="78"/>
      <c r="GO26" s="78"/>
      <c r="GP26" s="78"/>
      <c r="GQ26" s="78"/>
      <c r="IA26" s="84"/>
      <c r="IV26" s="85"/>
      <c r="IY26" s="84"/>
      <c r="KF26" s="85"/>
    </row>
    <row r="27" spans="10:292" ht="15.75" hidden="1" customHeight="1" x14ac:dyDescent="0.4">
      <c r="DA27" s="77"/>
      <c r="DB27" s="78"/>
      <c r="DC27" s="78"/>
      <c r="DD27" s="78"/>
      <c r="DE27" s="78"/>
      <c r="DF27" s="78"/>
      <c r="DG27" s="78"/>
      <c r="DQ27" s="78"/>
      <c r="DR27" s="78"/>
      <c r="DS27" s="78"/>
      <c r="DT27" s="78"/>
      <c r="DU27" s="78"/>
      <c r="DV27" s="78"/>
      <c r="DW27" s="78"/>
      <c r="DX27" s="78"/>
      <c r="DY27" s="78"/>
      <c r="DZ27" s="78"/>
      <c r="EA27" s="78"/>
      <c r="EB27" s="78"/>
      <c r="EX27" s="78"/>
      <c r="EY27" s="78"/>
      <c r="EZ27" s="78"/>
      <c r="FA27" s="78"/>
      <c r="FB27" s="78"/>
      <c r="FC27" s="78"/>
      <c r="FD27" s="78"/>
      <c r="FE27" s="78"/>
      <c r="FF27" s="78"/>
      <c r="FG27" s="78"/>
      <c r="FH27" s="78"/>
      <c r="GA27" s="78"/>
      <c r="GB27" s="78"/>
      <c r="GC27" s="78"/>
      <c r="GD27" s="78"/>
      <c r="GE27" s="78"/>
      <c r="GF27" s="78"/>
      <c r="GG27" s="78"/>
      <c r="GH27" s="78"/>
      <c r="GI27" s="78"/>
      <c r="GJ27" s="78"/>
      <c r="GK27" s="78"/>
      <c r="GL27" s="78"/>
      <c r="GM27" s="78"/>
      <c r="GN27" s="78"/>
      <c r="GO27" s="78"/>
      <c r="GP27" s="78"/>
      <c r="GQ27" s="78"/>
      <c r="IA27" s="84"/>
      <c r="IV27" s="85"/>
      <c r="IY27" s="84"/>
      <c r="KF27" s="85"/>
    </row>
    <row r="28" spans="10:292" ht="15.75" hidden="1" customHeight="1" x14ac:dyDescent="0.4">
      <c r="DA28" s="77"/>
      <c r="DB28" s="78"/>
      <c r="DC28" s="78"/>
      <c r="DD28" s="78"/>
      <c r="DE28" s="78"/>
      <c r="DF28" s="78"/>
      <c r="DG28" s="78"/>
      <c r="DQ28" s="78"/>
      <c r="DR28" s="78"/>
      <c r="DS28" s="78"/>
      <c r="DT28" s="82"/>
      <c r="DU28" s="78"/>
      <c r="DV28" s="78"/>
      <c r="DW28" s="78"/>
      <c r="DX28" s="78"/>
      <c r="DY28" s="78"/>
      <c r="DZ28" s="78"/>
      <c r="EA28" s="78"/>
      <c r="EB28" s="78"/>
      <c r="EX28" s="78"/>
      <c r="EY28" s="78"/>
      <c r="EZ28" s="78"/>
      <c r="FA28" s="78"/>
      <c r="FB28" s="78"/>
      <c r="FC28" s="78"/>
      <c r="FD28" s="78"/>
      <c r="FE28" s="78"/>
      <c r="FF28" s="78"/>
      <c r="FG28" s="78"/>
      <c r="FH28" s="78"/>
      <c r="GA28" s="78"/>
      <c r="GB28" s="78"/>
      <c r="GC28" s="78"/>
      <c r="GD28" s="78"/>
      <c r="GE28" s="78"/>
      <c r="GF28" s="78"/>
      <c r="GG28" s="78"/>
      <c r="GH28" s="78"/>
      <c r="GI28" s="78"/>
      <c r="GJ28" s="78"/>
      <c r="GK28" s="78"/>
      <c r="GL28" s="78"/>
      <c r="GM28" s="78"/>
      <c r="GN28" s="78"/>
      <c r="GO28" s="78"/>
      <c r="GP28" s="78"/>
      <c r="GQ28" s="78"/>
      <c r="IA28" s="84"/>
      <c r="IV28" s="85"/>
      <c r="IY28" s="84"/>
      <c r="KF28" s="85"/>
    </row>
    <row r="29" spans="10:292" ht="15.75" hidden="1" customHeight="1" x14ac:dyDescent="0.4">
      <c r="DA29" s="77"/>
      <c r="DB29" s="78"/>
      <c r="DC29" s="78"/>
      <c r="DD29" s="78"/>
      <c r="DE29" s="78"/>
      <c r="DF29" s="78"/>
      <c r="DG29" s="78"/>
      <c r="DQ29" s="78"/>
      <c r="DR29" s="78"/>
      <c r="DS29" s="78"/>
      <c r="DT29" s="78"/>
      <c r="DU29" s="78"/>
      <c r="DV29" s="78"/>
      <c r="DW29" s="78"/>
      <c r="DX29" s="78"/>
      <c r="DY29" s="78"/>
      <c r="DZ29" s="78"/>
      <c r="EA29" s="78"/>
      <c r="EB29" s="78"/>
      <c r="EX29" s="78"/>
      <c r="EY29" s="78"/>
      <c r="EZ29" s="78"/>
      <c r="FA29" s="78"/>
      <c r="FB29" s="78"/>
      <c r="FC29" s="78"/>
      <c r="FD29" s="78"/>
      <c r="FE29" s="78"/>
      <c r="FF29" s="78"/>
      <c r="FG29" s="78"/>
      <c r="FH29" s="78"/>
      <c r="GA29" s="78"/>
      <c r="GB29" s="78"/>
      <c r="GC29" s="78"/>
      <c r="GD29" s="78"/>
      <c r="GE29" s="78"/>
      <c r="GF29" s="78"/>
      <c r="GG29" s="78"/>
      <c r="GH29" s="78"/>
      <c r="GI29" s="78"/>
      <c r="GJ29" s="78"/>
      <c r="GK29" s="78"/>
      <c r="GL29" s="78"/>
      <c r="GM29" s="78"/>
      <c r="GN29" s="78"/>
      <c r="GO29" s="78"/>
      <c r="GP29" s="78"/>
      <c r="GQ29" s="78"/>
      <c r="IA29" s="84"/>
      <c r="IV29" s="85"/>
      <c r="IY29" s="84"/>
      <c r="KF29" s="85"/>
    </row>
    <row r="30" spans="10:292" ht="15.75" hidden="1" customHeight="1" x14ac:dyDescent="0.4">
      <c r="DA30" s="77"/>
      <c r="DB30" s="78"/>
      <c r="DC30" s="78"/>
      <c r="DD30" s="78"/>
      <c r="DE30" s="78"/>
      <c r="DF30" s="78"/>
      <c r="DG30" s="78"/>
      <c r="DQ30" s="78"/>
      <c r="DR30" s="78"/>
      <c r="DS30" s="78"/>
      <c r="DT30" s="78"/>
      <c r="DU30" s="78"/>
      <c r="DV30" s="78"/>
      <c r="DW30" s="78"/>
      <c r="DX30" s="78"/>
      <c r="DY30" s="78"/>
      <c r="DZ30" s="78"/>
      <c r="EA30" s="78"/>
      <c r="EB30" s="78"/>
      <c r="EX30" s="78"/>
      <c r="EY30" s="78"/>
      <c r="EZ30" s="78"/>
      <c r="FA30" s="78"/>
      <c r="FB30" s="78"/>
      <c r="FC30" s="78"/>
      <c r="FD30" s="78"/>
      <c r="FE30" s="78"/>
      <c r="FF30" s="78"/>
      <c r="FG30" s="78"/>
      <c r="FH30" s="78"/>
      <c r="GA30" s="78"/>
      <c r="GB30" s="78"/>
      <c r="GC30" s="78"/>
      <c r="GD30" s="78"/>
      <c r="GE30" s="78"/>
      <c r="GF30" s="78"/>
      <c r="GG30" s="78"/>
      <c r="GH30" s="78"/>
      <c r="GI30" s="78"/>
      <c r="GJ30" s="78"/>
      <c r="GK30" s="78"/>
      <c r="GL30" s="78"/>
      <c r="GM30" s="78"/>
      <c r="GN30" s="78"/>
      <c r="GO30" s="78"/>
      <c r="GP30" s="78"/>
      <c r="GQ30" s="78"/>
      <c r="IA30" s="84"/>
      <c r="IV30" s="85"/>
      <c r="IY30" s="84"/>
      <c r="KF30" s="85"/>
    </row>
    <row r="31" spans="10:292" ht="15.75" hidden="1" customHeight="1" x14ac:dyDescent="0.4">
      <c r="J31" s="2"/>
      <c r="U31" s="2"/>
      <c r="W31" s="564"/>
      <c r="X31" s="564"/>
      <c r="Y31" s="564"/>
      <c r="Z31" s="564"/>
      <c r="AA31" s="564"/>
      <c r="AB31" s="564"/>
      <c r="AC31" s="564"/>
      <c r="AD31" s="564"/>
      <c r="AE31" s="564"/>
      <c r="AG31" s="2"/>
      <c r="DA31" s="77"/>
      <c r="DB31" s="78"/>
      <c r="DC31" s="78"/>
      <c r="DD31" s="78"/>
      <c r="DE31" s="78"/>
      <c r="DF31" s="78"/>
      <c r="DG31" s="78"/>
      <c r="DQ31" s="78"/>
      <c r="DR31" s="78"/>
      <c r="DS31" s="78"/>
      <c r="DT31" s="78"/>
      <c r="DU31" s="78"/>
      <c r="DV31" s="78"/>
      <c r="DW31" s="78"/>
      <c r="DX31" s="78"/>
      <c r="DY31" s="78"/>
      <c r="DZ31" s="78"/>
      <c r="EA31" s="78"/>
      <c r="EB31" s="78"/>
      <c r="EX31" s="78"/>
      <c r="EY31" s="78"/>
      <c r="EZ31" s="78"/>
      <c r="FA31" s="78"/>
      <c r="FB31" s="78"/>
      <c r="FC31" s="78"/>
      <c r="FD31" s="78"/>
      <c r="FE31" s="78"/>
      <c r="FF31" s="78"/>
      <c r="FG31" s="78"/>
      <c r="FH31" s="78"/>
      <c r="GA31" s="78"/>
      <c r="GB31" s="78"/>
      <c r="GC31" s="78"/>
      <c r="GD31" s="78"/>
      <c r="GE31" s="78"/>
      <c r="GF31" s="78"/>
      <c r="GG31" s="78"/>
      <c r="GH31" s="78"/>
      <c r="GI31" s="78"/>
      <c r="GJ31" s="78"/>
      <c r="GK31" s="78"/>
      <c r="GL31" s="78"/>
      <c r="GM31" s="78"/>
      <c r="GN31" s="78"/>
      <c r="GO31" s="78"/>
      <c r="GP31" s="78"/>
      <c r="GQ31" s="78"/>
      <c r="IA31" s="84"/>
      <c r="IV31" s="85"/>
      <c r="IY31" s="84"/>
      <c r="KF31" s="85"/>
    </row>
    <row r="32" spans="10:292" ht="15.75" hidden="1" customHeight="1" x14ac:dyDescent="0.4">
      <c r="K32" s="565"/>
      <c r="L32" s="565"/>
      <c r="M32" s="565"/>
      <c r="N32" s="565"/>
      <c r="O32" s="565"/>
      <c r="W32" s="566"/>
      <c r="X32" s="566"/>
      <c r="Y32" s="566"/>
      <c r="Z32" s="566"/>
      <c r="AA32" s="566"/>
      <c r="AB32" s="566"/>
      <c r="AC32" s="566"/>
      <c r="AD32" s="566"/>
      <c r="AE32" s="566"/>
      <c r="AF32" s="566"/>
      <c r="AG32" s="566"/>
      <c r="AH32" s="566"/>
      <c r="AI32" s="566"/>
      <c r="AJ32" s="566"/>
      <c r="AK32" s="566"/>
      <c r="AL32" s="566"/>
      <c r="DA32" s="77"/>
      <c r="DB32" s="78"/>
      <c r="DC32" s="78"/>
      <c r="DD32" s="78"/>
      <c r="DE32" s="78"/>
      <c r="DF32" s="78"/>
      <c r="DG32" s="78"/>
      <c r="DQ32" s="78"/>
      <c r="DR32" s="78"/>
      <c r="DS32" s="78"/>
      <c r="DT32" s="78"/>
      <c r="DU32" s="78"/>
      <c r="DV32" s="78"/>
      <c r="DW32" s="78"/>
      <c r="DX32" s="78"/>
      <c r="DY32" s="78"/>
      <c r="DZ32" s="78"/>
      <c r="EA32" s="78"/>
      <c r="EB32" s="78"/>
      <c r="EX32" s="78"/>
      <c r="EY32" s="78"/>
      <c r="EZ32" s="78"/>
      <c r="FA32" s="78"/>
      <c r="FB32" s="78"/>
      <c r="FC32" s="78"/>
      <c r="FD32" s="78"/>
      <c r="FE32" s="78"/>
      <c r="FF32" s="78"/>
      <c r="FG32" s="78"/>
      <c r="FH32" s="78"/>
      <c r="GA32" s="78"/>
      <c r="GB32" s="78"/>
      <c r="GC32" s="78"/>
      <c r="GD32" s="78"/>
      <c r="GE32" s="78"/>
      <c r="GF32" s="78"/>
      <c r="GG32" s="78"/>
      <c r="GH32" s="78"/>
      <c r="GI32" s="78"/>
      <c r="GJ32" s="78"/>
      <c r="GK32" s="78"/>
      <c r="GL32" s="78"/>
      <c r="GM32" s="78"/>
      <c r="GN32" s="78"/>
      <c r="GO32" s="78"/>
      <c r="GP32" s="78"/>
      <c r="GQ32" s="78"/>
      <c r="IA32" s="84"/>
      <c r="IV32" s="85"/>
      <c r="IY32" s="84"/>
      <c r="KF32" s="85"/>
    </row>
    <row r="33" spans="11:292" ht="15.75" hidden="1" customHeight="1" x14ac:dyDescent="0.4">
      <c r="K33" s="566"/>
      <c r="L33" s="566"/>
      <c r="M33" s="567"/>
      <c r="N33" s="567"/>
      <c r="O33" s="567"/>
      <c r="P33" s="567"/>
      <c r="Q33" s="567"/>
      <c r="R33" s="567"/>
      <c r="S33" s="567"/>
      <c r="T33" s="567"/>
      <c r="W33" s="566"/>
      <c r="X33" s="566"/>
      <c r="Y33" s="566"/>
      <c r="Z33" s="566"/>
      <c r="AA33" s="566"/>
      <c r="AB33" s="566"/>
      <c r="AC33" s="566"/>
      <c r="AD33" s="566"/>
      <c r="AE33" s="566"/>
      <c r="AF33" s="566"/>
      <c r="AG33" s="566"/>
      <c r="AH33" s="566"/>
      <c r="AI33" s="566"/>
      <c r="AJ33" s="566"/>
      <c r="AK33" s="566"/>
      <c r="AL33" s="566"/>
      <c r="DA33" s="77"/>
      <c r="DB33" s="78"/>
      <c r="DC33" s="78"/>
      <c r="DD33" s="78"/>
      <c r="DE33" s="78"/>
      <c r="DF33" s="78"/>
      <c r="DG33" s="78"/>
      <c r="DQ33" s="78"/>
      <c r="DR33" s="78"/>
      <c r="DS33" s="78"/>
      <c r="DT33" s="78"/>
      <c r="DU33" s="78"/>
      <c r="DV33" s="78"/>
      <c r="DW33" s="78"/>
      <c r="DX33" s="78"/>
      <c r="DY33" s="78"/>
      <c r="DZ33" s="78"/>
      <c r="EA33" s="78"/>
      <c r="EB33" s="78"/>
      <c r="EX33" s="78"/>
      <c r="EY33" s="78"/>
      <c r="EZ33" s="78"/>
      <c r="FA33" s="78"/>
      <c r="FB33" s="78"/>
      <c r="FC33" s="78"/>
      <c r="FD33" s="78"/>
      <c r="FE33" s="78"/>
      <c r="FF33" s="78"/>
      <c r="FG33" s="78"/>
      <c r="FH33" s="78"/>
      <c r="GA33" s="78"/>
      <c r="GB33" s="78"/>
      <c r="GC33" s="78"/>
      <c r="GD33" s="78"/>
      <c r="GE33" s="78"/>
      <c r="GF33" s="78"/>
      <c r="GG33" s="78"/>
      <c r="GH33" s="78"/>
      <c r="GI33" s="78"/>
      <c r="GJ33" s="78"/>
      <c r="GK33" s="78"/>
      <c r="GL33" s="78"/>
      <c r="GM33" s="78"/>
      <c r="GN33" s="78"/>
      <c r="GO33" s="78"/>
      <c r="GP33" s="78"/>
      <c r="GQ33" s="78"/>
      <c r="IA33" s="84"/>
      <c r="IV33" s="85"/>
      <c r="IY33" s="84"/>
      <c r="KF33" s="85"/>
    </row>
    <row r="34" spans="11:292" ht="15.75" hidden="1" customHeight="1" x14ac:dyDescent="0.4">
      <c r="K34" s="566"/>
      <c r="L34" s="566"/>
      <c r="M34" s="570"/>
      <c r="N34" s="570"/>
      <c r="O34" s="570"/>
      <c r="P34" s="570"/>
      <c r="Q34" s="570"/>
      <c r="R34" s="570"/>
      <c r="S34" s="570"/>
      <c r="T34" s="570"/>
      <c r="W34" s="566"/>
      <c r="X34" s="566"/>
      <c r="Y34" s="566"/>
      <c r="Z34" s="566"/>
      <c r="AA34" s="566"/>
      <c r="AB34" s="566"/>
      <c r="AC34" s="566"/>
      <c r="AD34" s="566"/>
      <c r="AE34" s="566"/>
      <c r="AF34" s="566"/>
      <c r="AG34" s="566"/>
      <c r="AH34" s="566"/>
      <c r="AI34" s="566"/>
      <c r="AJ34" s="566"/>
      <c r="AK34" s="566"/>
      <c r="AL34" s="566"/>
      <c r="DA34" s="77"/>
      <c r="DB34" s="78"/>
      <c r="DC34" s="78"/>
      <c r="DD34" s="78"/>
      <c r="DE34" s="78"/>
      <c r="DF34" s="78"/>
      <c r="DG34" s="78"/>
      <c r="DQ34" s="78"/>
      <c r="DR34" s="78"/>
      <c r="DS34" s="78"/>
      <c r="DT34" s="78"/>
      <c r="DU34" s="78"/>
      <c r="DV34" s="78"/>
      <c r="DW34" s="78"/>
      <c r="DX34" s="78"/>
      <c r="DY34" s="78"/>
      <c r="DZ34" s="78"/>
      <c r="EA34" s="78"/>
      <c r="EB34" s="78"/>
      <c r="EX34" s="78"/>
      <c r="EY34" s="78"/>
      <c r="EZ34" s="78"/>
      <c r="FA34" s="78"/>
      <c r="FB34" s="78"/>
      <c r="FC34" s="78"/>
      <c r="FD34" s="78"/>
      <c r="FE34" s="78"/>
      <c r="FF34" s="78"/>
      <c r="FG34" s="78"/>
      <c r="FH34" s="78"/>
      <c r="GA34" s="78"/>
      <c r="GB34" s="78"/>
      <c r="GC34" s="78"/>
      <c r="GD34" s="78"/>
      <c r="GE34" s="78"/>
      <c r="GF34" s="78"/>
      <c r="GG34" s="78"/>
      <c r="GH34" s="78"/>
      <c r="GI34" s="78"/>
      <c r="GJ34" s="78"/>
      <c r="GK34" s="78"/>
      <c r="GL34" s="78"/>
      <c r="GM34" s="78"/>
      <c r="GN34" s="78"/>
      <c r="GO34" s="78"/>
      <c r="GP34" s="78"/>
      <c r="GQ34" s="78"/>
      <c r="IA34" s="84"/>
      <c r="IV34" s="85"/>
      <c r="IY34" s="84"/>
      <c r="KF34" s="85"/>
    </row>
    <row r="35" spans="11:292" ht="15.75" hidden="1" customHeight="1" x14ac:dyDescent="0.4">
      <c r="K35" s="566"/>
      <c r="L35" s="566"/>
      <c r="M35" s="566"/>
      <c r="N35" s="566"/>
      <c r="O35" s="566"/>
      <c r="P35" s="566"/>
      <c r="Q35" s="566"/>
      <c r="R35" s="566"/>
      <c r="S35" s="566"/>
      <c r="T35" s="566"/>
      <c r="W35" s="566"/>
      <c r="X35" s="566"/>
      <c r="Y35" s="566"/>
      <c r="Z35" s="566"/>
      <c r="AA35" s="566"/>
      <c r="AB35" s="566"/>
      <c r="AC35" s="566"/>
      <c r="AD35" s="566"/>
      <c r="AE35" s="566"/>
      <c r="AF35" s="566"/>
      <c r="AG35" s="566"/>
      <c r="AH35" s="566"/>
      <c r="AI35" s="566"/>
      <c r="AJ35" s="566"/>
      <c r="AK35" s="566"/>
      <c r="AL35" s="566"/>
      <c r="DA35" s="77"/>
      <c r="DB35" s="78"/>
      <c r="DC35" s="78"/>
      <c r="DD35" s="78"/>
      <c r="DE35" s="78"/>
      <c r="DF35" s="78"/>
      <c r="DG35" s="78"/>
      <c r="DQ35" s="91"/>
      <c r="DR35" s="91"/>
      <c r="DS35" s="92"/>
      <c r="DT35" s="78"/>
      <c r="DU35" s="78"/>
      <c r="DV35" s="78"/>
      <c r="DW35" s="78"/>
      <c r="DX35" s="78"/>
      <c r="DY35" s="78"/>
      <c r="DZ35" s="78"/>
      <c r="EA35" s="78"/>
      <c r="EB35" s="78"/>
      <c r="EX35" s="78"/>
      <c r="EY35" s="78"/>
      <c r="EZ35" s="78"/>
      <c r="FA35" s="78"/>
      <c r="FB35" s="78"/>
      <c r="FC35" s="78"/>
      <c r="FD35" s="78"/>
      <c r="FE35" s="78"/>
      <c r="FF35" s="78"/>
      <c r="FG35" s="78"/>
      <c r="FH35" s="78"/>
      <c r="GA35" s="78"/>
      <c r="GB35" s="78"/>
      <c r="GC35" s="78"/>
      <c r="GD35" s="78"/>
      <c r="GE35" s="78"/>
      <c r="GF35" s="78"/>
      <c r="GG35" s="78"/>
      <c r="GH35" s="78"/>
      <c r="GI35" s="78"/>
      <c r="GJ35" s="78"/>
      <c r="GK35" s="78"/>
      <c r="GL35" s="78"/>
      <c r="GM35" s="78"/>
      <c r="GN35" s="78"/>
      <c r="GO35" s="78"/>
      <c r="GP35" s="78"/>
      <c r="GQ35" s="78"/>
      <c r="IA35" s="84"/>
      <c r="IV35" s="85"/>
      <c r="IY35" s="84"/>
      <c r="KF35" s="85"/>
    </row>
    <row r="36" spans="11:292" ht="15.75" hidden="1" customHeight="1" x14ac:dyDescent="0.4">
      <c r="K36" s="566"/>
      <c r="L36" s="566"/>
      <c r="M36" s="566"/>
      <c r="N36" s="566"/>
      <c r="O36" s="566"/>
      <c r="P36" s="566"/>
      <c r="Q36" s="566"/>
      <c r="R36" s="566"/>
      <c r="S36" s="566"/>
      <c r="T36" s="566"/>
      <c r="W36" s="566"/>
      <c r="X36" s="566"/>
      <c r="Y36" s="566"/>
      <c r="Z36" s="566"/>
      <c r="AA36" s="566"/>
      <c r="AB36" s="566"/>
      <c r="AC36" s="566"/>
      <c r="AD36" s="566"/>
      <c r="AE36" s="566"/>
      <c r="AF36" s="566"/>
      <c r="AG36" s="566"/>
      <c r="AH36" s="566"/>
      <c r="AI36" s="566"/>
      <c r="AJ36" s="566"/>
      <c r="AK36" s="566"/>
      <c r="AL36" s="566"/>
      <c r="DA36" s="77"/>
      <c r="DB36" s="78"/>
      <c r="DC36" s="78"/>
      <c r="DD36" s="78"/>
      <c r="DE36" s="78"/>
      <c r="DF36" s="78"/>
      <c r="DG36" s="78"/>
      <c r="DQ36" s="78"/>
      <c r="DR36" s="78"/>
      <c r="DS36" s="78"/>
      <c r="DT36" s="78"/>
      <c r="DU36" s="78"/>
      <c r="DV36" s="78"/>
      <c r="DW36" s="78"/>
      <c r="DX36" s="78"/>
      <c r="DY36" s="78"/>
      <c r="DZ36" s="78"/>
      <c r="EA36" s="78"/>
      <c r="EB36" s="78"/>
      <c r="EX36" s="78"/>
      <c r="EY36" s="78"/>
      <c r="EZ36" s="78"/>
      <c r="FA36" s="78"/>
      <c r="FB36" s="78"/>
      <c r="FC36" s="78"/>
      <c r="FD36" s="78"/>
      <c r="FE36" s="78"/>
      <c r="FF36" s="78"/>
      <c r="FG36" s="78"/>
      <c r="FH36" s="78"/>
      <c r="GA36" s="78"/>
      <c r="GB36" s="78"/>
      <c r="GC36" s="78"/>
      <c r="GD36" s="78"/>
      <c r="GE36" s="78"/>
      <c r="GF36" s="78"/>
      <c r="GG36" s="78"/>
      <c r="GH36" s="78"/>
      <c r="GI36" s="78"/>
      <c r="GJ36" s="78"/>
      <c r="GK36" s="78"/>
      <c r="GL36" s="78"/>
      <c r="GM36" s="78"/>
      <c r="GN36" s="78"/>
      <c r="GO36" s="78"/>
      <c r="GP36" s="78"/>
      <c r="GQ36" s="78"/>
      <c r="IA36" s="84"/>
      <c r="IV36" s="85"/>
      <c r="IY36" s="84"/>
      <c r="KF36" s="85"/>
    </row>
    <row r="37" spans="11:292" ht="15.75" hidden="1" customHeight="1" x14ac:dyDescent="0.4">
      <c r="K37" s="566"/>
      <c r="L37" s="566"/>
      <c r="M37" s="566"/>
      <c r="N37" s="566"/>
      <c r="O37" s="566"/>
      <c r="P37" s="566"/>
      <c r="Q37" s="566"/>
      <c r="R37" s="566"/>
      <c r="S37" s="566"/>
      <c r="T37" s="566"/>
      <c r="W37" s="566"/>
      <c r="X37" s="566"/>
      <c r="Y37" s="566"/>
      <c r="Z37" s="566"/>
      <c r="AA37" s="566"/>
      <c r="AB37" s="566"/>
      <c r="AC37" s="566"/>
      <c r="AD37" s="566"/>
      <c r="AE37" s="566"/>
      <c r="AF37" s="566"/>
      <c r="AG37" s="566"/>
      <c r="AH37" s="566"/>
      <c r="AI37" s="566"/>
      <c r="AJ37" s="566"/>
      <c r="AK37" s="566"/>
      <c r="AL37" s="566"/>
      <c r="DA37" s="77"/>
      <c r="DB37" s="78"/>
      <c r="DC37" s="78"/>
      <c r="DD37" s="78"/>
      <c r="DE37" s="78"/>
      <c r="DF37" s="78"/>
      <c r="DG37" s="78"/>
      <c r="DQ37" s="78"/>
      <c r="DR37" s="78"/>
      <c r="DS37" s="78"/>
      <c r="DT37" s="78"/>
      <c r="DU37" s="78"/>
      <c r="DV37" s="78"/>
      <c r="DW37" s="78"/>
      <c r="DX37" s="78"/>
      <c r="DY37" s="78"/>
      <c r="DZ37" s="78"/>
      <c r="EA37" s="78"/>
      <c r="EB37" s="78"/>
      <c r="EX37" s="78"/>
      <c r="EY37" s="78"/>
      <c r="EZ37" s="78"/>
      <c r="FA37" s="78"/>
      <c r="FB37" s="78"/>
      <c r="FC37" s="78"/>
      <c r="FD37" s="78"/>
      <c r="FE37" s="78"/>
      <c r="FF37" s="78"/>
      <c r="FG37" s="78"/>
      <c r="FH37" s="78"/>
      <c r="GA37" s="78"/>
      <c r="GB37" s="78"/>
      <c r="GC37" s="78"/>
      <c r="GD37" s="78"/>
      <c r="GE37" s="78"/>
      <c r="GF37" s="78"/>
      <c r="GG37" s="78"/>
      <c r="GH37" s="78"/>
      <c r="GI37" s="78"/>
      <c r="GJ37" s="78"/>
      <c r="GK37" s="78"/>
      <c r="GL37" s="78"/>
      <c r="GM37" s="78"/>
      <c r="GN37" s="78"/>
      <c r="GO37" s="78"/>
      <c r="GP37" s="78"/>
      <c r="GQ37" s="78"/>
      <c r="IA37" s="84"/>
      <c r="IV37" s="85"/>
      <c r="IY37" s="84"/>
      <c r="KF37" s="85"/>
    </row>
    <row r="38" spans="11:292" ht="15.75" hidden="1" customHeight="1" x14ac:dyDescent="0.4">
      <c r="K38" s="566"/>
      <c r="L38" s="566"/>
      <c r="M38" s="566"/>
      <c r="N38" s="566"/>
      <c r="O38" s="566"/>
      <c r="P38" s="566"/>
      <c r="Q38" s="566"/>
      <c r="R38" s="566"/>
      <c r="S38" s="566"/>
      <c r="T38" s="566"/>
      <c r="W38" s="566"/>
      <c r="X38" s="566"/>
      <c r="Y38" s="566"/>
      <c r="Z38" s="566"/>
      <c r="AA38" s="566"/>
      <c r="AB38" s="566"/>
      <c r="AC38" s="566"/>
      <c r="AD38" s="566"/>
      <c r="AE38" s="566"/>
      <c r="AF38" s="566"/>
      <c r="AG38" s="566"/>
      <c r="AH38" s="566"/>
      <c r="AI38" s="566"/>
      <c r="AJ38" s="566"/>
      <c r="AK38" s="566"/>
      <c r="AL38" s="566"/>
      <c r="DA38" s="77"/>
      <c r="DB38" s="78"/>
      <c r="DC38" s="78"/>
      <c r="DD38" s="78"/>
      <c r="DE38" s="78"/>
      <c r="DF38" s="78"/>
      <c r="DG38" s="78"/>
      <c r="DQ38" s="78"/>
      <c r="DR38" s="78"/>
      <c r="DS38" s="78"/>
      <c r="DT38" s="78"/>
      <c r="DU38" s="78"/>
      <c r="DV38" s="78"/>
      <c r="DW38" s="78"/>
      <c r="DX38" s="78"/>
      <c r="DY38" s="78"/>
      <c r="DZ38" s="78"/>
      <c r="EA38" s="78"/>
      <c r="EB38" s="78"/>
      <c r="EX38" s="78"/>
      <c r="EY38" s="78"/>
      <c r="EZ38" s="78"/>
      <c r="FA38" s="78"/>
      <c r="FB38" s="78"/>
      <c r="FC38" s="78"/>
      <c r="FD38" s="78"/>
      <c r="FE38" s="78"/>
      <c r="FF38" s="78"/>
      <c r="FG38" s="78"/>
      <c r="FH38" s="78"/>
      <c r="GA38" s="78"/>
      <c r="GB38" s="78"/>
      <c r="GC38" s="78"/>
      <c r="GD38" s="78"/>
      <c r="GE38" s="78"/>
      <c r="GF38" s="78"/>
      <c r="GG38" s="78"/>
      <c r="GH38" s="78"/>
      <c r="GI38" s="78"/>
      <c r="GJ38" s="78"/>
      <c r="GK38" s="78"/>
      <c r="GL38" s="78"/>
      <c r="GM38" s="78"/>
      <c r="GN38" s="78"/>
      <c r="GO38" s="78"/>
      <c r="GP38" s="78"/>
      <c r="GQ38" s="78"/>
      <c r="IA38" s="84"/>
      <c r="IV38" s="85"/>
      <c r="IY38" s="84"/>
      <c r="KF38" s="85"/>
    </row>
    <row r="39" spans="11:292" ht="15.75" hidden="1" customHeight="1" x14ac:dyDescent="0.4">
      <c r="K39" s="566"/>
      <c r="L39" s="566"/>
      <c r="M39" s="566"/>
      <c r="N39" s="566"/>
      <c r="O39" s="566"/>
      <c r="P39" s="566"/>
      <c r="Q39" s="566"/>
      <c r="R39" s="566"/>
      <c r="S39" s="566"/>
      <c r="T39" s="566"/>
      <c r="W39" s="566"/>
      <c r="X39" s="566"/>
      <c r="Y39" s="566"/>
      <c r="Z39" s="566"/>
      <c r="AA39" s="566"/>
      <c r="AB39" s="566"/>
      <c r="AC39" s="566"/>
      <c r="AD39" s="566"/>
      <c r="AE39" s="566"/>
      <c r="AF39" s="566"/>
      <c r="AG39" s="566"/>
      <c r="AH39" s="566"/>
      <c r="AI39" s="566"/>
      <c r="AJ39" s="566"/>
      <c r="AK39" s="566"/>
      <c r="AL39" s="566"/>
      <c r="DA39" s="77"/>
      <c r="DB39" s="78"/>
      <c r="DC39" s="78"/>
      <c r="DD39" s="78"/>
      <c r="DE39" s="78"/>
      <c r="DF39" s="78"/>
      <c r="DG39" s="78"/>
      <c r="DQ39" s="78"/>
      <c r="DR39" s="78"/>
      <c r="DS39" s="78"/>
      <c r="DT39" s="78"/>
      <c r="DU39" s="78"/>
      <c r="DV39" s="78"/>
      <c r="DW39" s="78"/>
      <c r="DX39" s="100"/>
      <c r="DY39" s="78"/>
      <c r="DZ39" s="78"/>
      <c r="EA39" s="78"/>
      <c r="EB39" s="78"/>
      <c r="EX39" s="78"/>
      <c r="EY39" s="78"/>
      <c r="EZ39" s="78"/>
      <c r="FA39" s="78"/>
      <c r="FB39" s="78"/>
      <c r="FC39" s="78"/>
      <c r="FD39" s="78"/>
      <c r="FE39" s="78"/>
      <c r="FF39" s="78"/>
      <c r="FG39" s="78"/>
      <c r="FH39" s="78"/>
      <c r="GA39" s="78"/>
      <c r="GB39" s="78"/>
      <c r="GC39" s="78"/>
      <c r="GD39" s="78"/>
      <c r="GE39" s="78"/>
      <c r="GF39" s="78"/>
      <c r="GG39" s="78"/>
      <c r="GH39" s="78"/>
      <c r="GI39" s="78"/>
      <c r="GJ39" s="78"/>
      <c r="GK39" s="78"/>
      <c r="GL39" s="78"/>
      <c r="GM39" s="78"/>
      <c r="GN39" s="78"/>
      <c r="GO39" s="78"/>
      <c r="GP39" s="78"/>
      <c r="GQ39" s="78"/>
      <c r="IA39" s="84"/>
      <c r="IV39" s="85"/>
      <c r="IY39" s="84"/>
      <c r="KF39" s="85"/>
    </row>
    <row r="40" spans="11:292" ht="15.75" hidden="1" customHeight="1" x14ac:dyDescent="0.4">
      <c r="DA40" s="77"/>
      <c r="DB40" s="78"/>
      <c r="DC40" s="78"/>
      <c r="DD40" s="78"/>
      <c r="DE40" s="78"/>
      <c r="DF40" s="78"/>
      <c r="DG40" s="78"/>
      <c r="DQ40" s="78"/>
      <c r="DR40" s="78"/>
      <c r="DS40" s="78"/>
      <c r="DT40" s="78"/>
      <c r="DU40" s="78"/>
      <c r="DV40" s="78"/>
      <c r="DW40" s="78"/>
      <c r="DX40" s="78"/>
      <c r="DY40" s="78"/>
      <c r="DZ40" s="78"/>
      <c r="EA40" s="78"/>
      <c r="EB40" s="78"/>
      <c r="EX40" s="78"/>
      <c r="EY40" s="78"/>
      <c r="EZ40" s="78"/>
      <c r="FA40" s="78"/>
      <c r="FB40" s="78"/>
      <c r="FC40" s="78"/>
      <c r="FD40" s="78"/>
      <c r="FE40" s="78"/>
      <c r="FF40" s="78"/>
      <c r="FG40" s="78"/>
      <c r="FH40" s="78"/>
      <c r="GA40" s="78"/>
      <c r="GB40" s="78"/>
      <c r="GC40" s="78"/>
      <c r="GD40" s="78"/>
      <c r="GE40" s="78"/>
      <c r="GF40" s="78"/>
      <c r="GG40" s="78"/>
      <c r="GH40" s="78"/>
      <c r="GI40" s="78"/>
      <c r="GJ40" s="78"/>
      <c r="GK40" s="78"/>
      <c r="GL40" s="78"/>
      <c r="GM40" s="78"/>
      <c r="GN40" s="78"/>
      <c r="GO40" s="78"/>
      <c r="GP40" s="78"/>
      <c r="GQ40" s="78"/>
      <c r="IA40" s="84"/>
      <c r="IV40" s="85"/>
      <c r="IY40" s="84"/>
      <c r="KF40" s="85"/>
    </row>
    <row r="41" spans="11:292" ht="15.75" hidden="1" customHeight="1" x14ac:dyDescent="0.4">
      <c r="DA41" s="77"/>
      <c r="DB41" s="78"/>
      <c r="DC41" s="78"/>
      <c r="DD41" s="78"/>
      <c r="DE41" s="78"/>
      <c r="DF41" s="78"/>
      <c r="DG41" s="78"/>
      <c r="DQ41" s="78"/>
      <c r="DR41" s="78"/>
      <c r="DS41" s="78"/>
      <c r="DT41" s="78"/>
      <c r="DU41" s="78"/>
      <c r="DV41" s="78"/>
      <c r="DW41" s="78"/>
      <c r="DX41" s="78"/>
      <c r="DY41" s="78"/>
      <c r="DZ41" s="78"/>
      <c r="EA41" s="78"/>
      <c r="EB41" s="78"/>
      <c r="EX41" s="78"/>
      <c r="EY41" s="78"/>
      <c r="EZ41" s="78"/>
      <c r="FA41" s="78"/>
      <c r="FB41" s="78"/>
      <c r="FC41" s="78"/>
      <c r="FD41" s="78"/>
      <c r="FE41" s="78"/>
      <c r="FF41" s="78"/>
      <c r="FG41" s="78"/>
      <c r="FH41" s="78"/>
      <c r="GA41" s="78"/>
      <c r="GB41" s="78"/>
      <c r="GC41" s="78"/>
      <c r="GD41" s="78"/>
      <c r="GE41" s="78"/>
      <c r="GF41" s="78"/>
      <c r="GG41" s="78"/>
      <c r="GH41" s="78"/>
      <c r="GI41" s="78"/>
      <c r="GJ41" s="78"/>
      <c r="GK41" s="78"/>
      <c r="GL41" s="78"/>
      <c r="GM41" s="78"/>
      <c r="GN41" s="78"/>
      <c r="GO41" s="78"/>
      <c r="GP41" s="78"/>
      <c r="GQ41" s="78"/>
      <c r="IA41" s="84"/>
      <c r="IV41" s="85"/>
      <c r="IY41" s="84"/>
      <c r="KF41" s="85"/>
    </row>
    <row r="42" spans="11:292" ht="15.75" hidden="1" customHeight="1" x14ac:dyDescent="0.4">
      <c r="DA42" s="77"/>
      <c r="DB42" s="78"/>
      <c r="DC42" s="78"/>
      <c r="DD42" s="78"/>
      <c r="DE42" s="78"/>
      <c r="DF42" s="78"/>
      <c r="DG42" s="78"/>
      <c r="DQ42" s="78"/>
      <c r="DR42" s="78"/>
      <c r="DS42" s="78"/>
      <c r="DT42" s="78"/>
      <c r="DU42" s="78"/>
      <c r="DV42" s="78"/>
      <c r="DW42" s="78"/>
      <c r="DX42" s="78"/>
      <c r="DY42" s="78"/>
      <c r="DZ42" s="78"/>
      <c r="EA42" s="78"/>
      <c r="EB42" s="78"/>
      <c r="EX42" s="78"/>
      <c r="EY42" s="78"/>
      <c r="EZ42" s="78"/>
      <c r="FA42" s="78"/>
      <c r="FB42" s="78"/>
      <c r="FC42" s="78"/>
      <c r="FD42" s="78"/>
      <c r="FE42" s="78"/>
      <c r="FF42" s="78"/>
      <c r="FG42" s="78"/>
      <c r="FH42" s="78"/>
      <c r="GA42" s="78"/>
      <c r="GB42" s="78"/>
      <c r="GC42" s="78"/>
      <c r="GD42" s="78"/>
      <c r="GE42" s="78"/>
      <c r="GF42" s="78"/>
      <c r="GG42" s="78"/>
      <c r="GH42" s="78"/>
      <c r="GI42" s="78"/>
      <c r="GJ42" s="78"/>
      <c r="GK42" s="78"/>
      <c r="GL42" s="78"/>
      <c r="GM42" s="78"/>
      <c r="GN42" s="78"/>
      <c r="GO42" s="78"/>
      <c r="GP42" s="78"/>
      <c r="GQ42" s="78"/>
      <c r="IA42" s="84"/>
      <c r="IV42" s="85"/>
      <c r="IY42" s="84"/>
      <c r="KF42" s="85"/>
    </row>
    <row r="43" spans="11:292" ht="15.75" hidden="1" customHeight="1" x14ac:dyDescent="0.4">
      <c r="DA43" s="77"/>
      <c r="DB43" s="78"/>
      <c r="DC43" s="78"/>
      <c r="DD43" s="78"/>
      <c r="DE43" s="78"/>
      <c r="DF43" s="78"/>
      <c r="DG43" s="78"/>
      <c r="DQ43" s="78"/>
      <c r="DR43" s="78"/>
      <c r="DS43" s="78"/>
      <c r="DT43" s="78"/>
      <c r="DU43" s="78"/>
      <c r="DV43" s="78"/>
      <c r="DW43" s="78"/>
      <c r="DX43" s="78"/>
      <c r="DY43" s="78"/>
      <c r="DZ43" s="78"/>
      <c r="EA43" s="78"/>
      <c r="EB43" s="78"/>
      <c r="EX43" s="78"/>
      <c r="EY43" s="78"/>
      <c r="EZ43" s="78"/>
      <c r="FA43" s="78"/>
      <c r="FB43" s="78"/>
      <c r="FC43" s="78"/>
      <c r="FD43" s="78"/>
      <c r="FE43" s="78"/>
      <c r="FF43" s="78"/>
      <c r="FG43" s="78"/>
      <c r="FH43" s="78"/>
      <c r="GA43" s="78"/>
      <c r="GB43" s="78"/>
      <c r="GC43" s="78"/>
      <c r="GD43" s="78"/>
      <c r="GE43" s="78"/>
      <c r="GF43" s="78"/>
      <c r="GG43" s="78"/>
      <c r="GH43" s="78"/>
      <c r="GI43" s="78"/>
      <c r="GJ43" s="78"/>
      <c r="GK43" s="78"/>
      <c r="GL43" s="78"/>
      <c r="GM43" s="78"/>
      <c r="GN43" s="78"/>
      <c r="GO43" s="78"/>
      <c r="GP43" s="78"/>
      <c r="GQ43" s="78"/>
      <c r="IA43" s="84"/>
      <c r="IV43" s="85"/>
      <c r="IY43" s="84"/>
      <c r="KF43" s="85"/>
    </row>
    <row r="44" spans="11:292" ht="15.75" hidden="1" customHeight="1" x14ac:dyDescent="0.4">
      <c r="DA44" s="77"/>
      <c r="DB44" s="78"/>
      <c r="DC44" s="78"/>
      <c r="DD44" s="78"/>
      <c r="DE44" s="78"/>
      <c r="DF44" s="78"/>
      <c r="DG44" s="78"/>
      <c r="DQ44" s="78"/>
      <c r="DR44" s="78"/>
      <c r="DS44" s="78"/>
      <c r="DT44" s="78"/>
      <c r="DU44" s="78"/>
      <c r="DV44" s="78"/>
      <c r="DW44" s="78"/>
      <c r="DX44" s="78"/>
      <c r="DY44" s="78"/>
      <c r="DZ44" s="78"/>
      <c r="EA44" s="78"/>
      <c r="EB44" s="78"/>
      <c r="EX44" s="78"/>
      <c r="EY44" s="78"/>
      <c r="EZ44" s="78"/>
      <c r="FA44" s="78"/>
      <c r="FB44" s="78"/>
      <c r="FC44" s="78"/>
      <c r="FD44" s="78"/>
      <c r="FE44" s="78"/>
      <c r="FF44" s="78"/>
      <c r="FG44" s="78"/>
      <c r="FH44" s="78"/>
      <c r="GA44" s="78"/>
      <c r="GB44" s="78"/>
      <c r="GC44" s="78"/>
      <c r="GD44" s="78"/>
      <c r="GE44" s="78"/>
      <c r="GF44" s="78"/>
      <c r="GG44" s="78"/>
      <c r="GH44" s="78"/>
      <c r="GI44" s="78"/>
      <c r="GJ44" s="78"/>
      <c r="GK44" s="78"/>
      <c r="GL44" s="78"/>
      <c r="GM44" s="78"/>
      <c r="GN44" s="78"/>
      <c r="GO44" s="78"/>
      <c r="GP44" s="78"/>
      <c r="GQ44" s="78"/>
      <c r="IA44" s="84"/>
      <c r="IV44" s="85"/>
      <c r="IY44" s="84"/>
      <c r="KF44" s="85"/>
    </row>
    <row r="45" spans="11:292" ht="15.75" hidden="1" customHeight="1" x14ac:dyDescent="0.4">
      <c r="DA45" s="77"/>
      <c r="DB45" s="78"/>
      <c r="DC45" s="78"/>
      <c r="DD45" s="78"/>
      <c r="DE45" s="78"/>
      <c r="DF45" s="78"/>
      <c r="DG45" s="78"/>
      <c r="DQ45" s="78"/>
      <c r="DR45" s="78"/>
      <c r="DS45" s="78"/>
      <c r="DT45" s="78"/>
      <c r="DU45" s="78"/>
      <c r="DV45" s="78"/>
      <c r="DW45" s="78"/>
      <c r="DX45" s="78"/>
      <c r="DY45" s="78"/>
      <c r="DZ45" s="78"/>
      <c r="EA45" s="78"/>
      <c r="EB45" s="78"/>
      <c r="EX45" s="78"/>
      <c r="EY45" s="78"/>
      <c r="EZ45" s="78"/>
      <c r="FA45" s="78"/>
      <c r="FB45" s="78"/>
      <c r="FC45" s="78"/>
      <c r="FD45" s="78"/>
      <c r="FE45" s="78"/>
      <c r="FF45" s="78"/>
      <c r="FG45" s="78"/>
      <c r="FH45" s="78"/>
      <c r="GA45" s="78"/>
      <c r="GB45" s="78"/>
      <c r="GC45" s="78"/>
      <c r="GD45" s="78"/>
      <c r="GE45" s="78"/>
      <c r="GF45" s="78"/>
      <c r="GG45" s="78"/>
      <c r="GH45" s="78"/>
      <c r="GI45" s="78"/>
      <c r="GJ45" s="78"/>
      <c r="GK45" s="78"/>
      <c r="GL45" s="78"/>
      <c r="GM45" s="78"/>
      <c r="GN45" s="78"/>
      <c r="GO45" s="78"/>
      <c r="GP45" s="78"/>
      <c r="GQ45" s="78"/>
      <c r="IA45" s="84"/>
      <c r="IV45" s="85"/>
      <c r="IY45" s="84"/>
      <c r="KF45" s="85"/>
    </row>
    <row r="46" spans="11:292" ht="15.75" hidden="1" customHeight="1" x14ac:dyDescent="0.4">
      <c r="DA46" s="77"/>
      <c r="DB46" s="78"/>
      <c r="DC46" s="78"/>
      <c r="DD46" s="78"/>
      <c r="DE46" s="78"/>
      <c r="DF46" s="78"/>
      <c r="DG46" s="78"/>
      <c r="DQ46" s="78"/>
      <c r="DR46" s="78"/>
      <c r="DS46" s="78"/>
      <c r="DT46" s="78"/>
      <c r="DU46" s="78"/>
      <c r="DV46" s="78"/>
      <c r="DW46" s="78"/>
      <c r="DX46" s="78"/>
      <c r="DY46" s="78"/>
      <c r="DZ46" s="78"/>
      <c r="EA46" s="78"/>
      <c r="EB46" s="78"/>
      <c r="EX46" s="78"/>
      <c r="EY46" s="78"/>
      <c r="EZ46" s="78"/>
      <c r="FA46" s="78"/>
      <c r="FB46" s="78"/>
      <c r="FC46" s="78"/>
      <c r="FD46" s="78"/>
      <c r="FE46" s="78"/>
      <c r="FF46" s="78"/>
      <c r="FG46" s="78"/>
      <c r="FH46" s="78"/>
      <c r="GA46" s="78"/>
      <c r="GB46" s="78"/>
      <c r="GC46" s="78"/>
      <c r="GD46" s="78"/>
      <c r="GE46" s="78"/>
      <c r="GF46" s="78"/>
      <c r="GG46" s="78"/>
      <c r="GH46" s="78"/>
      <c r="GI46" s="78"/>
      <c r="GJ46" s="78"/>
      <c r="GK46" s="78"/>
      <c r="GL46" s="78"/>
      <c r="GM46" s="78"/>
      <c r="GN46" s="78"/>
      <c r="GO46" s="78"/>
      <c r="GP46" s="78"/>
      <c r="GQ46" s="78"/>
      <c r="IA46" s="84"/>
      <c r="IV46" s="85"/>
      <c r="IY46" s="84"/>
      <c r="KF46" s="85"/>
    </row>
    <row r="47" spans="11:292" ht="15.75" hidden="1" customHeight="1" x14ac:dyDescent="0.4">
      <c r="DA47" s="77"/>
      <c r="DB47" s="78"/>
      <c r="DC47" s="78"/>
      <c r="DD47" s="78"/>
      <c r="DE47" s="78"/>
      <c r="DF47" s="78"/>
      <c r="DG47" s="78"/>
      <c r="DQ47" s="78"/>
      <c r="DR47" s="78"/>
      <c r="DS47" s="78"/>
      <c r="DT47" s="78"/>
      <c r="DU47" s="78"/>
      <c r="DV47" s="78"/>
      <c r="DW47" s="78"/>
      <c r="DX47" s="78"/>
      <c r="DY47" s="78"/>
      <c r="DZ47" s="78"/>
      <c r="EA47" s="78"/>
      <c r="EB47" s="78"/>
      <c r="EX47" s="78"/>
      <c r="EY47" s="78"/>
      <c r="EZ47" s="78"/>
      <c r="FA47" s="78"/>
      <c r="FB47" s="78"/>
      <c r="FC47" s="78"/>
      <c r="FD47" s="78"/>
      <c r="FE47" s="78"/>
      <c r="FF47" s="78"/>
      <c r="FG47" s="78"/>
      <c r="FH47" s="78"/>
      <c r="GA47" s="78"/>
      <c r="GB47" s="78"/>
      <c r="GC47" s="78"/>
      <c r="GD47" s="78"/>
      <c r="GE47" s="78"/>
      <c r="GF47" s="78"/>
      <c r="GG47" s="78"/>
      <c r="GH47" s="78"/>
      <c r="GI47" s="78"/>
      <c r="GJ47" s="78"/>
      <c r="GK47" s="78"/>
      <c r="GL47" s="78"/>
      <c r="GM47" s="78"/>
      <c r="GN47" s="78"/>
      <c r="GO47" s="78"/>
      <c r="GP47" s="78"/>
      <c r="GQ47" s="78"/>
      <c r="IA47" s="84"/>
      <c r="IV47" s="85"/>
      <c r="IY47" s="84"/>
      <c r="KF47" s="85"/>
    </row>
    <row r="48" spans="11:292" ht="15.75" hidden="1" customHeight="1" x14ac:dyDescent="0.4">
      <c r="DA48" s="77"/>
      <c r="DB48" s="78"/>
      <c r="DC48" s="78"/>
      <c r="DD48" s="78"/>
      <c r="DE48" s="78"/>
      <c r="DF48" s="78"/>
      <c r="DG48" s="78"/>
      <c r="DQ48" s="78"/>
      <c r="DR48" s="78"/>
      <c r="DS48" s="78"/>
      <c r="DT48" s="78"/>
      <c r="DU48" s="78"/>
      <c r="DV48" s="78"/>
      <c r="DW48" s="78"/>
      <c r="DX48" s="78"/>
      <c r="DY48" s="78"/>
      <c r="DZ48" s="78"/>
      <c r="EA48" s="78"/>
      <c r="EB48" s="78"/>
      <c r="EX48" s="78"/>
      <c r="EY48" s="78"/>
      <c r="EZ48" s="78"/>
      <c r="FA48" s="78"/>
      <c r="FB48" s="78"/>
      <c r="FC48" s="78"/>
      <c r="FD48" s="78"/>
      <c r="FE48" s="78"/>
      <c r="FF48" s="78"/>
      <c r="FG48" s="78"/>
      <c r="FH48" s="78"/>
      <c r="GA48" s="78"/>
      <c r="GB48" s="78"/>
      <c r="GC48" s="78"/>
      <c r="GD48" s="78"/>
      <c r="GE48" s="78"/>
      <c r="GF48" s="78"/>
      <c r="GG48" s="78"/>
      <c r="GH48" s="78"/>
      <c r="GI48" s="78"/>
      <c r="GJ48" s="78"/>
      <c r="GK48" s="78"/>
      <c r="GL48" s="78"/>
      <c r="GM48" s="78"/>
      <c r="GN48" s="78"/>
      <c r="GO48" s="78"/>
      <c r="GP48" s="78"/>
      <c r="GQ48" s="78"/>
      <c r="IA48" s="84"/>
      <c r="IV48" s="85"/>
      <c r="IY48" s="84"/>
      <c r="KF48" s="85"/>
    </row>
    <row r="49" spans="10:292" ht="15.75" hidden="1" customHeight="1" x14ac:dyDescent="0.4">
      <c r="DA49" s="77"/>
      <c r="DB49" s="78"/>
      <c r="DC49" s="78"/>
      <c r="DD49" s="78"/>
      <c r="DE49" s="78"/>
      <c r="DF49" s="78"/>
      <c r="DG49" s="78"/>
      <c r="DQ49" s="78"/>
      <c r="DR49" s="78"/>
      <c r="DS49" s="78"/>
      <c r="DT49" s="78"/>
      <c r="DU49" s="78"/>
      <c r="DV49" s="78"/>
      <c r="DW49" s="78"/>
      <c r="DX49" s="78"/>
      <c r="DY49" s="78"/>
      <c r="DZ49" s="78"/>
      <c r="EA49" s="78"/>
      <c r="EB49" s="78"/>
      <c r="EX49" s="78"/>
      <c r="EY49" s="78"/>
      <c r="EZ49" s="78"/>
      <c r="FA49" s="78"/>
      <c r="FB49" s="78"/>
      <c r="FC49" s="78"/>
      <c r="FD49" s="78"/>
      <c r="FE49" s="78"/>
      <c r="FF49" s="78"/>
      <c r="FG49" s="78"/>
      <c r="FH49" s="78"/>
      <c r="GA49" s="78"/>
      <c r="GB49" s="78"/>
      <c r="GC49" s="78"/>
      <c r="GD49" s="78"/>
      <c r="GE49" s="78"/>
      <c r="GF49" s="78"/>
      <c r="GG49" s="78"/>
      <c r="GH49" s="78"/>
      <c r="GI49" s="78"/>
      <c r="GJ49" s="78"/>
      <c r="GK49" s="78"/>
      <c r="GL49" s="78"/>
      <c r="GM49" s="78"/>
      <c r="GN49" s="78"/>
      <c r="GO49" s="78"/>
      <c r="GP49" s="78"/>
      <c r="GQ49" s="78"/>
      <c r="IA49" s="84"/>
      <c r="IV49" s="85"/>
      <c r="IY49" s="84"/>
      <c r="KF49" s="85"/>
    </row>
    <row r="50" spans="10:292" ht="15.75" hidden="1" customHeight="1" x14ac:dyDescent="0.4">
      <c r="DA50" s="77"/>
      <c r="DB50" s="78"/>
      <c r="DC50" s="78"/>
      <c r="DD50" s="78"/>
      <c r="DE50" s="78"/>
      <c r="DF50" s="78"/>
      <c r="DG50" s="78"/>
      <c r="DQ50" s="78"/>
      <c r="DR50" s="80"/>
      <c r="DS50" s="80"/>
      <c r="DT50" s="80"/>
      <c r="DU50" s="80"/>
      <c r="DV50" s="80"/>
      <c r="DW50" s="80"/>
      <c r="DX50" s="78"/>
      <c r="DY50" s="78"/>
      <c r="DZ50" s="78"/>
      <c r="EA50" s="78"/>
      <c r="EB50" s="78"/>
      <c r="EX50" s="78"/>
      <c r="EY50" s="78"/>
      <c r="EZ50" s="78"/>
      <c r="FA50" s="78"/>
      <c r="FB50" s="78"/>
      <c r="FC50" s="78"/>
      <c r="FD50" s="78"/>
      <c r="FE50" s="78"/>
      <c r="FF50" s="78"/>
      <c r="FG50" s="78"/>
      <c r="FH50" s="78"/>
      <c r="GA50" s="78"/>
      <c r="GB50" s="78"/>
      <c r="GC50" s="78"/>
      <c r="GD50" s="78"/>
      <c r="GE50" s="78"/>
      <c r="GF50" s="78"/>
      <c r="GG50" s="78"/>
      <c r="GH50" s="78"/>
      <c r="GI50" s="78"/>
      <c r="GJ50" s="78"/>
      <c r="GK50" s="78"/>
      <c r="GL50" s="78"/>
      <c r="GM50" s="78"/>
      <c r="GN50" s="78"/>
      <c r="GO50" s="78"/>
      <c r="GP50" s="78"/>
      <c r="GQ50" s="78"/>
      <c r="IA50" s="84"/>
      <c r="IV50" s="85"/>
      <c r="IY50" s="84"/>
      <c r="KF50" s="85"/>
    </row>
    <row r="51" spans="10:292" ht="15.75" hidden="1" customHeight="1" x14ac:dyDescent="0.4">
      <c r="J51" s="5"/>
      <c r="K51" s="11"/>
      <c r="L51" s="11"/>
      <c r="M51" s="11"/>
      <c r="N51" s="11"/>
      <c r="O51" s="11"/>
      <c r="P51" s="11"/>
      <c r="Q51" s="11"/>
      <c r="R51" s="11"/>
      <c r="S51" s="11"/>
      <c r="T51" s="11"/>
      <c r="W51" s="2"/>
      <c r="DA51" s="77"/>
      <c r="DB51" s="78"/>
      <c r="DC51" s="78"/>
      <c r="DD51" s="78"/>
      <c r="DE51" s="78"/>
      <c r="DF51" s="78"/>
      <c r="DG51" s="78"/>
      <c r="DQ51" s="78"/>
      <c r="DR51" s="78"/>
      <c r="DS51" s="78"/>
      <c r="DT51" s="78"/>
      <c r="DU51" s="78"/>
      <c r="DV51" s="78"/>
      <c r="DW51" s="80"/>
      <c r="DX51" s="78"/>
      <c r="DY51" s="78"/>
      <c r="DZ51" s="78"/>
      <c r="EA51" s="78"/>
      <c r="EB51" s="78"/>
      <c r="EX51" s="78"/>
      <c r="EY51" s="78"/>
      <c r="EZ51" s="78"/>
      <c r="FA51" s="78"/>
      <c r="FB51" s="78"/>
      <c r="FC51" s="78"/>
      <c r="FD51" s="78"/>
      <c r="FE51" s="78"/>
      <c r="FF51" s="78"/>
      <c r="FG51" s="78"/>
      <c r="FH51" s="78"/>
      <c r="GA51" s="78"/>
      <c r="GB51" s="78"/>
      <c r="GC51" s="78"/>
      <c r="GD51" s="78"/>
      <c r="GE51" s="78"/>
      <c r="GF51" s="78"/>
      <c r="GG51" s="78"/>
      <c r="GH51" s="78"/>
      <c r="GI51" s="78"/>
      <c r="GJ51" s="78"/>
      <c r="GK51" s="78"/>
      <c r="GL51" s="78"/>
      <c r="GM51" s="78"/>
      <c r="GN51" s="78"/>
      <c r="GO51" s="78"/>
      <c r="GP51" s="78"/>
      <c r="GQ51" s="78"/>
      <c r="IA51" s="84"/>
      <c r="IV51" s="85"/>
      <c r="IY51" s="84"/>
      <c r="KF51" s="85"/>
    </row>
    <row r="52" spans="10:292" ht="15.75" hidden="1" customHeight="1" x14ac:dyDescent="0.4">
      <c r="K52" s="565"/>
      <c r="L52" s="565"/>
      <c r="M52" s="565"/>
      <c r="N52" s="565"/>
      <c r="O52" s="565"/>
      <c r="X52" s="568"/>
      <c r="Y52" s="568"/>
      <c r="Z52" s="568"/>
      <c r="AA52" s="9"/>
      <c r="AB52" s="569"/>
      <c r="AC52" s="569"/>
      <c r="AD52" s="569"/>
      <c r="AE52" s="569"/>
      <c r="AF52" s="569"/>
      <c r="AG52" s="9"/>
      <c r="DA52" s="77"/>
      <c r="DB52" s="78"/>
      <c r="DC52" s="78"/>
      <c r="DD52" s="78"/>
      <c r="DE52" s="78"/>
      <c r="DF52" s="78"/>
      <c r="DG52" s="78"/>
      <c r="DQ52" s="78"/>
      <c r="DR52" s="78"/>
      <c r="DS52" s="78"/>
      <c r="DT52" s="78"/>
      <c r="DU52" s="78"/>
      <c r="DV52" s="78"/>
      <c r="DW52" s="80"/>
      <c r="DX52" s="78"/>
      <c r="DY52" s="78"/>
      <c r="DZ52" s="78"/>
      <c r="EA52" s="78"/>
      <c r="EB52" s="78"/>
      <c r="EX52" s="78"/>
      <c r="EY52" s="78"/>
      <c r="EZ52" s="78"/>
      <c r="FA52" s="78"/>
      <c r="FB52" s="78"/>
      <c r="FC52" s="78"/>
      <c r="FD52" s="78"/>
      <c r="FE52" s="78"/>
      <c r="FF52" s="78"/>
      <c r="FG52" s="78"/>
      <c r="FH52" s="78"/>
      <c r="GA52" s="78"/>
      <c r="GB52" s="78"/>
      <c r="GC52" s="78"/>
      <c r="GD52" s="78"/>
      <c r="GE52" s="78"/>
      <c r="GF52" s="78"/>
      <c r="GG52" s="78"/>
      <c r="GH52" s="78"/>
      <c r="GI52" s="78"/>
      <c r="GJ52" s="78"/>
      <c r="GK52" s="78"/>
      <c r="GL52" s="78"/>
      <c r="GM52" s="78"/>
      <c r="GN52" s="78"/>
      <c r="GO52" s="78"/>
      <c r="GP52" s="78"/>
      <c r="GQ52" s="78"/>
      <c r="IA52" s="84"/>
      <c r="IV52" s="85"/>
      <c r="IY52" s="84"/>
      <c r="KF52" s="85"/>
    </row>
    <row r="53" spans="10:292" ht="15.75" hidden="1" customHeight="1" x14ac:dyDescent="0.4">
      <c r="K53" s="566"/>
      <c r="L53" s="566"/>
      <c r="M53" s="570"/>
      <c r="N53" s="570"/>
      <c r="O53" s="570"/>
      <c r="P53" s="570"/>
      <c r="Q53" s="570"/>
      <c r="R53" s="570"/>
      <c r="S53" s="570"/>
      <c r="T53" s="570"/>
      <c r="X53" s="568"/>
      <c r="Y53" s="568"/>
      <c r="Z53" s="568"/>
      <c r="AA53" s="9"/>
      <c r="AB53" s="569"/>
      <c r="AC53" s="569"/>
      <c r="AD53" s="569"/>
      <c r="AE53" s="569"/>
      <c r="AF53" s="569"/>
      <c r="AG53" s="9"/>
      <c r="DA53" s="77"/>
      <c r="DB53" s="78"/>
      <c r="DC53" s="78"/>
      <c r="DD53" s="78"/>
      <c r="DE53" s="78"/>
      <c r="DF53" s="78"/>
      <c r="DG53" s="78"/>
      <c r="DQ53" s="78"/>
      <c r="DR53" s="78"/>
      <c r="DS53" s="91"/>
      <c r="DT53" s="78"/>
      <c r="DU53" s="78"/>
      <c r="DV53" s="78"/>
      <c r="DW53" s="80"/>
      <c r="DX53" s="78"/>
      <c r="DY53" s="78"/>
      <c r="DZ53" s="78"/>
      <c r="EA53" s="78"/>
      <c r="EB53" s="78"/>
      <c r="EX53" s="78"/>
      <c r="EY53" s="78"/>
      <c r="EZ53" s="78"/>
      <c r="FA53" s="78"/>
      <c r="FB53" s="78"/>
      <c r="FC53" s="78"/>
      <c r="FD53" s="78"/>
      <c r="FE53" s="78"/>
      <c r="FF53" s="78"/>
      <c r="FG53" s="78"/>
      <c r="FH53" s="78"/>
      <c r="GA53" s="78"/>
      <c r="GB53" s="78"/>
      <c r="GC53" s="78"/>
      <c r="GD53" s="78"/>
      <c r="GE53" s="78"/>
      <c r="GF53" s="78"/>
      <c r="GG53" s="78"/>
      <c r="GH53" s="78"/>
      <c r="GI53" s="78"/>
      <c r="GJ53" s="78"/>
      <c r="GK53" s="78"/>
      <c r="GL53" s="78"/>
      <c r="GM53" s="78"/>
      <c r="GN53" s="78"/>
      <c r="GO53" s="78"/>
      <c r="GP53" s="78"/>
      <c r="GQ53" s="78"/>
      <c r="IA53" s="84"/>
      <c r="IV53" s="85"/>
      <c r="IY53" s="84"/>
      <c r="KF53" s="85"/>
    </row>
    <row r="54" spans="10:292" ht="15.75" hidden="1" customHeight="1" x14ac:dyDescent="0.4">
      <c r="K54" s="8"/>
      <c r="L54" s="8"/>
      <c r="M54" s="570"/>
      <c r="N54" s="570"/>
      <c r="O54" s="570"/>
      <c r="P54" s="570"/>
      <c r="Q54" s="570"/>
      <c r="R54" s="570"/>
      <c r="S54" s="570"/>
      <c r="T54" s="570"/>
      <c r="X54" s="568"/>
      <c r="Y54" s="568"/>
      <c r="Z54" s="568"/>
      <c r="AA54" s="568"/>
      <c r="AB54" s="568"/>
      <c r="AC54" s="568"/>
      <c r="AD54" s="568"/>
      <c r="AE54" s="568"/>
      <c r="AF54" s="568"/>
      <c r="AG54" s="568"/>
      <c r="DA54" s="77"/>
      <c r="DB54" s="78"/>
      <c r="DC54" s="78"/>
      <c r="DD54" s="78"/>
      <c r="DE54" s="78"/>
      <c r="DF54" s="78"/>
      <c r="DG54" s="78"/>
      <c r="DQ54" s="78"/>
      <c r="DR54" s="78"/>
      <c r="DS54" s="91"/>
      <c r="DT54" s="78"/>
      <c r="DU54" s="78"/>
      <c r="DV54" s="78"/>
      <c r="DW54" s="80"/>
      <c r="DX54" s="78"/>
      <c r="DY54" s="78"/>
      <c r="DZ54" s="78"/>
      <c r="EA54" s="78"/>
      <c r="EB54" s="78"/>
      <c r="EX54" s="78"/>
      <c r="EY54" s="78"/>
      <c r="EZ54" s="78"/>
      <c r="FA54" s="78"/>
      <c r="FB54" s="78"/>
      <c r="FC54" s="78"/>
      <c r="FD54" s="78"/>
      <c r="FE54" s="78"/>
      <c r="FF54" s="78"/>
      <c r="FG54" s="78"/>
      <c r="FH54" s="78"/>
      <c r="GA54" s="78"/>
      <c r="GB54" s="78"/>
      <c r="GC54" s="78"/>
      <c r="GD54" s="78"/>
      <c r="GE54" s="78"/>
      <c r="GF54" s="78"/>
      <c r="GG54" s="78"/>
      <c r="GH54" s="78"/>
      <c r="GI54" s="78"/>
      <c r="GJ54" s="78"/>
      <c r="GK54" s="78"/>
      <c r="GL54" s="78"/>
      <c r="GM54" s="78"/>
      <c r="GN54" s="78"/>
      <c r="GO54" s="78"/>
      <c r="GP54" s="78"/>
      <c r="GQ54" s="78"/>
      <c r="IA54" s="84"/>
      <c r="IV54" s="85"/>
      <c r="IY54" s="84"/>
      <c r="KF54" s="85"/>
    </row>
    <row r="55" spans="10:292" ht="15.75" hidden="1" customHeight="1" x14ac:dyDescent="0.4">
      <c r="M55" s="570"/>
      <c r="N55" s="570"/>
      <c r="O55" s="570"/>
      <c r="P55" s="570"/>
      <c r="Q55" s="570"/>
      <c r="R55" s="570"/>
      <c r="S55" s="570"/>
      <c r="T55" s="570"/>
      <c r="X55" s="568"/>
      <c r="Y55" s="568"/>
      <c r="Z55" s="568"/>
      <c r="AA55" s="568"/>
      <c r="AB55" s="568"/>
      <c r="AC55" s="568"/>
      <c r="AD55" s="568"/>
      <c r="AE55" s="568"/>
      <c r="AF55" s="568"/>
      <c r="AG55" s="568"/>
      <c r="DA55" s="77"/>
      <c r="DB55" s="78"/>
      <c r="DC55" s="78"/>
      <c r="DD55" s="78"/>
      <c r="DE55" s="78"/>
      <c r="DF55" s="78"/>
      <c r="DG55" s="78"/>
      <c r="DQ55" s="78"/>
      <c r="DR55" s="78"/>
      <c r="DS55" s="91"/>
      <c r="DT55" s="91"/>
      <c r="DU55" s="78"/>
      <c r="DV55" s="78"/>
      <c r="DW55" s="80"/>
      <c r="DX55" s="78"/>
      <c r="DY55" s="78"/>
      <c r="DZ55" s="78"/>
      <c r="EA55" s="78"/>
      <c r="EB55" s="78"/>
      <c r="EX55" s="78"/>
      <c r="EY55" s="78"/>
      <c r="EZ55" s="78"/>
      <c r="FA55" s="78"/>
      <c r="FB55" s="78"/>
      <c r="FC55" s="78"/>
      <c r="FD55" s="78"/>
      <c r="FE55" s="78"/>
      <c r="FF55" s="78"/>
      <c r="FG55" s="78"/>
      <c r="FH55" s="78"/>
      <c r="GA55" s="78"/>
      <c r="GB55" s="78"/>
      <c r="GC55" s="78"/>
      <c r="GD55" s="78"/>
      <c r="GE55" s="78"/>
      <c r="GF55" s="78"/>
      <c r="GG55" s="78"/>
      <c r="GH55" s="78"/>
      <c r="GI55" s="78"/>
      <c r="GJ55" s="78"/>
      <c r="GK55" s="78"/>
      <c r="GL55" s="78"/>
      <c r="GM55" s="78"/>
      <c r="GN55" s="78"/>
      <c r="GO55" s="78"/>
      <c r="GP55" s="78"/>
      <c r="GQ55" s="78"/>
      <c r="IA55" s="84"/>
      <c r="IV55" s="85"/>
      <c r="IY55" s="84"/>
      <c r="KF55" s="85"/>
    </row>
    <row r="56" spans="10:292" ht="15.75" hidden="1" customHeight="1" x14ac:dyDescent="0.4">
      <c r="M56" s="593"/>
      <c r="N56" s="593"/>
      <c r="O56" s="593"/>
      <c r="P56" s="593"/>
      <c r="Q56" s="593"/>
      <c r="R56" s="593"/>
      <c r="S56" s="593"/>
      <c r="T56" s="593"/>
      <c r="X56" s="568"/>
      <c r="Y56" s="568"/>
      <c r="Z56" s="568"/>
      <c r="AA56" s="568"/>
      <c r="AB56" s="568"/>
      <c r="AC56" s="568"/>
      <c r="AD56" s="568"/>
      <c r="AE56" s="568"/>
      <c r="AF56" s="568"/>
      <c r="AG56" s="568"/>
      <c r="DA56" s="77"/>
      <c r="DB56" s="78"/>
      <c r="DC56" s="78"/>
      <c r="DD56" s="78"/>
      <c r="DE56" s="78"/>
      <c r="DF56" s="78"/>
      <c r="DG56" s="78"/>
      <c r="DQ56" s="78"/>
      <c r="DR56" s="78"/>
      <c r="DS56" s="91"/>
      <c r="DT56" s="91"/>
      <c r="DU56" s="78"/>
      <c r="DV56" s="78"/>
      <c r="DW56" s="80"/>
      <c r="DX56" s="78"/>
      <c r="DY56" s="78"/>
      <c r="DZ56" s="78"/>
      <c r="EA56" s="78"/>
      <c r="EB56" s="78"/>
      <c r="EX56" s="78"/>
      <c r="EY56" s="78"/>
      <c r="EZ56" s="78"/>
      <c r="FA56" s="78"/>
      <c r="FB56" s="78"/>
      <c r="FC56" s="78"/>
      <c r="FD56" s="78"/>
      <c r="FE56" s="78"/>
      <c r="FF56" s="78"/>
      <c r="FG56" s="78"/>
      <c r="FH56" s="78"/>
      <c r="GA56" s="78"/>
      <c r="GB56" s="78"/>
      <c r="GC56" s="78"/>
      <c r="GD56" s="78"/>
      <c r="GE56" s="78"/>
      <c r="GF56" s="78"/>
      <c r="GG56" s="78"/>
      <c r="GH56" s="78"/>
      <c r="GI56" s="78"/>
      <c r="GJ56" s="78"/>
      <c r="GK56" s="78"/>
      <c r="GL56" s="78"/>
      <c r="GM56" s="78"/>
      <c r="GN56" s="78"/>
      <c r="GO56" s="78"/>
      <c r="GP56" s="78"/>
      <c r="GQ56" s="78"/>
      <c r="IA56" s="84"/>
      <c r="IV56" s="85"/>
      <c r="IY56" s="84"/>
      <c r="KF56" s="85"/>
    </row>
    <row r="57" spans="10:292" ht="15.75" hidden="1" customHeight="1" x14ac:dyDescent="0.4">
      <c r="M57" s="593"/>
      <c r="N57" s="593"/>
      <c r="O57" s="593"/>
      <c r="P57" s="593"/>
      <c r="Q57" s="593"/>
      <c r="R57" s="593"/>
      <c r="S57" s="593"/>
      <c r="T57" s="593"/>
      <c r="X57" s="568"/>
      <c r="Y57" s="568"/>
      <c r="Z57" s="568"/>
      <c r="AA57" s="568"/>
      <c r="AB57" s="568"/>
      <c r="AC57" s="568"/>
      <c r="AD57" s="568"/>
      <c r="AE57" s="568"/>
      <c r="AF57" s="568"/>
      <c r="AG57" s="568"/>
      <c r="DA57" s="77"/>
      <c r="DB57" s="78"/>
      <c r="DC57" s="78"/>
      <c r="DD57" s="78"/>
      <c r="DE57" s="78"/>
      <c r="DF57" s="78"/>
      <c r="DG57" s="78"/>
      <c r="DQ57" s="78"/>
      <c r="DR57" s="78"/>
      <c r="DS57" s="91"/>
      <c r="DT57" s="91"/>
      <c r="DU57" s="78"/>
      <c r="DV57" s="78"/>
      <c r="DW57" s="80"/>
      <c r="DX57" s="78"/>
      <c r="DY57" s="78"/>
      <c r="DZ57" s="78"/>
      <c r="EA57" s="78"/>
      <c r="EB57" s="78"/>
      <c r="EX57" s="78"/>
      <c r="EY57" s="78"/>
      <c r="EZ57" s="78"/>
      <c r="FA57" s="78"/>
      <c r="FB57" s="78"/>
      <c r="FC57" s="78"/>
      <c r="FD57" s="78"/>
      <c r="FE57" s="78"/>
      <c r="FF57" s="78"/>
      <c r="FG57" s="78"/>
      <c r="FH57" s="78"/>
      <c r="GA57" s="78"/>
      <c r="GB57" s="78"/>
      <c r="GC57" s="78"/>
      <c r="GD57" s="78"/>
      <c r="GE57" s="78"/>
      <c r="GF57" s="78"/>
      <c r="GG57" s="78"/>
      <c r="GH57" s="78"/>
      <c r="GI57" s="78"/>
      <c r="GJ57" s="78"/>
      <c r="GK57" s="78"/>
      <c r="GL57" s="78"/>
      <c r="GM57" s="78"/>
      <c r="GN57" s="78"/>
      <c r="GO57" s="78"/>
      <c r="GP57" s="78"/>
      <c r="GQ57" s="78"/>
      <c r="IA57" s="84"/>
      <c r="IV57" s="85"/>
      <c r="IY57" s="84"/>
      <c r="KF57" s="85"/>
    </row>
    <row r="58" spans="10:292" ht="15.75" hidden="1" customHeight="1" x14ac:dyDescent="0.4">
      <c r="X58" s="568"/>
      <c r="Y58" s="568"/>
      <c r="Z58" s="568"/>
      <c r="AA58" s="568"/>
      <c r="AB58" s="568"/>
      <c r="AC58" s="568"/>
      <c r="AD58" s="568"/>
      <c r="AE58" s="568"/>
      <c r="AF58" s="568"/>
      <c r="AG58" s="568"/>
      <c r="DA58" s="77"/>
      <c r="DB58" s="78"/>
      <c r="DC58" s="78"/>
      <c r="DD58" s="78"/>
      <c r="DE58" s="78"/>
      <c r="DF58" s="78"/>
      <c r="DG58" s="78"/>
      <c r="DQ58" s="78"/>
      <c r="DR58" s="78"/>
      <c r="DS58" s="78"/>
      <c r="DT58" s="78"/>
      <c r="DU58" s="78"/>
      <c r="DV58" s="78"/>
      <c r="DW58" s="80"/>
      <c r="DX58" s="78"/>
      <c r="DY58" s="78"/>
      <c r="DZ58" s="78"/>
      <c r="EA58" s="78"/>
      <c r="EB58" s="78"/>
      <c r="EX58" s="78"/>
      <c r="EY58" s="78"/>
      <c r="EZ58" s="78"/>
      <c r="FA58" s="78"/>
      <c r="FB58" s="78"/>
      <c r="FC58" s="78"/>
      <c r="FD58" s="78"/>
      <c r="FE58" s="78"/>
      <c r="FF58" s="78"/>
      <c r="FG58" s="78"/>
      <c r="FH58" s="78"/>
      <c r="GA58" s="78"/>
      <c r="GB58" s="78"/>
      <c r="GC58" s="78"/>
      <c r="GD58" s="78"/>
      <c r="GE58" s="78"/>
      <c r="GF58" s="78"/>
      <c r="GG58" s="78"/>
      <c r="GH58" s="78"/>
      <c r="GI58" s="78"/>
      <c r="GJ58" s="78"/>
      <c r="GK58" s="78"/>
      <c r="GL58" s="78"/>
      <c r="GM58" s="78"/>
      <c r="GN58" s="78"/>
      <c r="GO58" s="78"/>
      <c r="GP58" s="78"/>
      <c r="GQ58" s="78"/>
      <c r="IA58" s="84"/>
      <c r="IV58" s="85"/>
      <c r="IY58" s="84"/>
      <c r="KF58" s="85"/>
    </row>
    <row r="59" spans="10:292" ht="15.75" hidden="1" customHeight="1" x14ac:dyDescent="0.4">
      <c r="X59" s="568"/>
      <c r="Y59" s="568"/>
      <c r="Z59" s="568"/>
      <c r="AA59" s="568"/>
      <c r="AB59" s="568"/>
      <c r="AC59" s="568"/>
      <c r="AD59" s="568"/>
      <c r="AE59" s="568"/>
      <c r="AF59" s="568"/>
      <c r="AG59" s="568"/>
      <c r="DA59" s="77"/>
      <c r="DB59" s="78"/>
      <c r="DC59" s="78"/>
      <c r="DD59" s="78"/>
      <c r="DE59" s="78"/>
      <c r="DF59" s="78"/>
      <c r="DG59" s="78"/>
      <c r="DQ59" s="78"/>
      <c r="DR59" s="78"/>
      <c r="DS59" s="78"/>
      <c r="DT59" s="78"/>
      <c r="DU59" s="78"/>
      <c r="DV59" s="78"/>
      <c r="DW59" s="78"/>
      <c r="DX59" s="78"/>
      <c r="DY59" s="78"/>
      <c r="DZ59" s="78"/>
      <c r="EA59" s="78"/>
      <c r="EB59" s="78"/>
      <c r="EX59" s="78"/>
      <c r="EY59" s="78"/>
      <c r="EZ59" s="78"/>
      <c r="FA59" s="78"/>
      <c r="FB59" s="78"/>
      <c r="FC59" s="78"/>
      <c r="FD59" s="78"/>
      <c r="FE59" s="78"/>
      <c r="FF59" s="78"/>
      <c r="FG59" s="78"/>
      <c r="FH59" s="78"/>
      <c r="GA59" s="78"/>
      <c r="GB59" s="78"/>
      <c r="GC59" s="78"/>
      <c r="GD59" s="78"/>
      <c r="GE59" s="78"/>
      <c r="GF59" s="78"/>
      <c r="GG59" s="78"/>
      <c r="GH59" s="78"/>
      <c r="GI59" s="78"/>
      <c r="GJ59" s="78"/>
      <c r="GK59" s="78"/>
      <c r="GL59" s="78"/>
      <c r="GM59" s="78"/>
      <c r="GN59" s="78"/>
      <c r="GO59" s="78"/>
      <c r="GP59" s="78"/>
      <c r="GQ59" s="78"/>
      <c r="IA59" s="84"/>
      <c r="IV59" s="85"/>
      <c r="IY59" s="84"/>
      <c r="KF59" s="85"/>
    </row>
    <row r="60" spans="10:292" ht="15.75" hidden="1" customHeight="1" x14ac:dyDescent="0.4">
      <c r="DA60" s="77"/>
      <c r="DB60" s="78"/>
      <c r="DC60" s="78"/>
      <c r="DD60" s="78"/>
      <c r="DE60" s="78"/>
      <c r="DF60" s="78"/>
      <c r="DG60" s="78"/>
      <c r="DQ60" s="78"/>
      <c r="DR60" s="78"/>
      <c r="DS60" s="78"/>
      <c r="DT60" s="78"/>
      <c r="DU60" s="78"/>
      <c r="DV60" s="78"/>
      <c r="DW60" s="78"/>
      <c r="DX60" s="78"/>
      <c r="DY60" s="78"/>
      <c r="DZ60" s="78"/>
      <c r="EA60" s="78"/>
      <c r="EB60" s="78"/>
      <c r="EX60" s="78"/>
      <c r="EY60" s="78"/>
      <c r="EZ60" s="78"/>
      <c r="FA60" s="78"/>
      <c r="FB60" s="78"/>
      <c r="FC60" s="78"/>
      <c r="FD60" s="78"/>
      <c r="FE60" s="78"/>
      <c r="FF60" s="78"/>
      <c r="FG60" s="78"/>
      <c r="FH60" s="78"/>
      <c r="GA60" s="78"/>
      <c r="GB60" s="78"/>
      <c r="GC60" s="78"/>
      <c r="GD60" s="78"/>
      <c r="GE60" s="78"/>
      <c r="GF60" s="78"/>
      <c r="GG60" s="78"/>
      <c r="GH60" s="78"/>
      <c r="GI60" s="78"/>
      <c r="GJ60" s="78"/>
      <c r="GK60" s="78"/>
      <c r="GL60" s="78"/>
      <c r="GM60" s="78"/>
      <c r="GN60" s="78"/>
      <c r="GO60" s="78"/>
      <c r="GP60" s="78"/>
      <c r="GQ60" s="78"/>
      <c r="IA60" s="84"/>
      <c r="IV60" s="85"/>
      <c r="IY60" s="84"/>
      <c r="KF60" s="85"/>
    </row>
    <row r="61" spans="10:292" ht="15.75" hidden="1" customHeight="1" x14ac:dyDescent="0.4">
      <c r="DA61" s="77"/>
      <c r="DB61" s="78"/>
      <c r="DC61" s="78"/>
      <c r="DD61" s="78"/>
      <c r="DE61" s="78"/>
      <c r="DF61" s="78"/>
      <c r="DG61" s="78"/>
      <c r="DQ61" s="78"/>
      <c r="DR61" s="78"/>
      <c r="DS61" s="78"/>
      <c r="DT61" s="78"/>
      <c r="DU61" s="78"/>
      <c r="DV61" s="78"/>
      <c r="DW61" s="78"/>
      <c r="DX61" s="78"/>
      <c r="DY61" s="78"/>
      <c r="DZ61" s="78"/>
      <c r="EA61" s="78"/>
      <c r="EB61" s="78"/>
      <c r="EX61" s="78"/>
      <c r="EY61" s="78"/>
      <c r="EZ61" s="78"/>
      <c r="FA61" s="78"/>
      <c r="FB61" s="78"/>
      <c r="FC61" s="78"/>
      <c r="FD61" s="78"/>
      <c r="FE61" s="78"/>
      <c r="FF61" s="78"/>
      <c r="FG61" s="78"/>
      <c r="FH61" s="78"/>
      <c r="GA61" s="78"/>
      <c r="GB61" s="78"/>
      <c r="GC61" s="78"/>
      <c r="GD61" s="78"/>
      <c r="GE61" s="78"/>
      <c r="GF61" s="78"/>
      <c r="GG61" s="78"/>
      <c r="GH61" s="78"/>
      <c r="GI61" s="78"/>
      <c r="GJ61" s="78"/>
      <c r="GK61" s="78"/>
      <c r="GL61" s="78"/>
      <c r="GM61" s="78"/>
      <c r="GN61" s="78"/>
      <c r="GO61" s="78"/>
      <c r="GP61" s="78"/>
      <c r="GQ61" s="78"/>
      <c r="IA61" s="84"/>
      <c r="IV61" s="85"/>
      <c r="IY61" s="84"/>
      <c r="KF61" s="85"/>
    </row>
    <row r="62" spans="10:292" ht="15.75" hidden="1" customHeight="1" x14ac:dyDescent="0.4">
      <c r="DA62" s="77"/>
      <c r="DB62" s="78"/>
      <c r="DC62" s="78"/>
      <c r="DD62" s="78"/>
      <c r="DE62" s="78"/>
      <c r="DF62" s="78"/>
      <c r="DG62" s="78"/>
      <c r="DQ62" s="78"/>
      <c r="DR62" s="78"/>
      <c r="DS62" s="78"/>
      <c r="DT62" s="78"/>
      <c r="DU62" s="78"/>
      <c r="DV62" s="78"/>
      <c r="DW62" s="78"/>
      <c r="DX62" s="78"/>
      <c r="DY62" s="78"/>
      <c r="DZ62" s="78"/>
      <c r="EA62" s="78"/>
      <c r="EB62" s="78"/>
      <c r="EX62" s="78"/>
      <c r="EY62" s="78"/>
      <c r="EZ62" s="78"/>
      <c r="FA62" s="78"/>
      <c r="FB62" s="78"/>
      <c r="FC62" s="78"/>
      <c r="FD62" s="78"/>
      <c r="FE62" s="78"/>
      <c r="FF62" s="78"/>
      <c r="FG62" s="78"/>
      <c r="FH62" s="78"/>
      <c r="GA62" s="78"/>
      <c r="GB62" s="78"/>
      <c r="GC62" s="78"/>
      <c r="GD62" s="78"/>
      <c r="GE62" s="78"/>
      <c r="GF62" s="78"/>
      <c r="GG62" s="78"/>
      <c r="GH62" s="78"/>
      <c r="GI62" s="78"/>
      <c r="GJ62" s="78"/>
      <c r="GK62" s="78"/>
      <c r="GL62" s="78"/>
      <c r="GM62" s="78"/>
      <c r="GN62" s="78"/>
      <c r="GO62" s="78"/>
      <c r="GP62" s="78"/>
      <c r="GQ62" s="78"/>
      <c r="IA62" s="84"/>
      <c r="IV62" s="85"/>
      <c r="IY62" s="84"/>
      <c r="KF62" s="85"/>
    </row>
    <row r="63" spans="10:292" ht="15.75" hidden="1" customHeight="1" x14ac:dyDescent="0.4">
      <c r="DA63" s="77"/>
      <c r="DB63" s="78"/>
      <c r="DC63" s="78"/>
      <c r="DD63" s="78"/>
      <c r="DE63" s="78"/>
      <c r="DF63" s="78"/>
      <c r="DG63" s="78"/>
      <c r="DQ63" s="78"/>
      <c r="DR63" s="78"/>
      <c r="DS63" s="78"/>
      <c r="DT63" s="78"/>
      <c r="DU63" s="78"/>
      <c r="DV63" s="78"/>
      <c r="DW63" s="78"/>
      <c r="DX63" s="78"/>
      <c r="DY63" s="78"/>
      <c r="DZ63" s="78"/>
      <c r="EA63" s="78"/>
      <c r="EB63" s="78"/>
      <c r="EX63" s="78"/>
      <c r="EY63" s="78"/>
      <c r="EZ63" s="78"/>
      <c r="FA63" s="78"/>
      <c r="FB63" s="78"/>
      <c r="FC63" s="78"/>
      <c r="FD63" s="78"/>
      <c r="FE63" s="78"/>
      <c r="FF63" s="78"/>
      <c r="FG63" s="78"/>
      <c r="FH63" s="78"/>
      <c r="GA63" s="78"/>
      <c r="GB63" s="78"/>
      <c r="GC63" s="78"/>
      <c r="GD63" s="78"/>
      <c r="GE63" s="78"/>
      <c r="GF63" s="78"/>
      <c r="GG63" s="78"/>
      <c r="GH63" s="78"/>
      <c r="GI63" s="78"/>
      <c r="GJ63" s="78"/>
      <c r="GK63" s="78"/>
      <c r="GL63" s="78"/>
      <c r="GM63" s="78"/>
      <c r="GN63" s="78"/>
      <c r="GO63" s="78"/>
      <c r="GP63" s="78"/>
      <c r="GQ63" s="78"/>
      <c r="IA63" s="84"/>
      <c r="IV63" s="85"/>
      <c r="IY63" s="84"/>
      <c r="KF63" s="85"/>
    </row>
    <row r="64" spans="10:292" ht="15.75" hidden="1" customHeight="1" x14ac:dyDescent="0.4">
      <c r="DA64" s="77"/>
      <c r="DB64" s="78"/>
      <c r="DC64" s="78"/>
      <c r="DD64" s="78"/>
      <c r="DE64" s="78"/>
      <c r="DF64" s="78"/>
      <c r="DG64" s="78"/>
      <c r="DQ64" s="78"/>
      <c r="DR64" s="78"/>
      <c r="DS64" s="78"/>
      <c r="DT64" s="78"/>
      <c r="DU64" s="78"/>
      <c r="DV64" s="78"/>
      <c r="DW64" s="78"/>
      <c r="DX64" s="78"/>
      <c r="DY64" s="78"/>
      <c r="DZ64" s="78"/>
      <c r="EA64" s="78"/>
      <c r="EB64" s="78"/>
      <c r="EX64" s="78"/>
      <c r="EY64" s="78"/>
      <c r="EZ64" s="78"/>
      <c r="FA64" s="78"/>
      <c r="FB64" s="78"/>
      <c r="FC64" s="78"/>
      <c r="FD64" s="78"/>
      <c r="FE64" s="78"/>
      <c r="FF64" s="78"/>
      <c r="FG64" s="78"/>
      <c r="FH64" s="78"/>
      <c r="GA64" s="78"/>
      <c r="GB64" s="78"/>
      <c r="GC64" s="78"/>
      <c r="GD64" s="78"/>
      <c r="GE64" s="78"/>
      <c r="GF64" s="78"/>
      <c r="GG64" s="78"/>
      <c r="GH64" s="78"/>
      <c r="GI64" s="78"/>
      <c r="GJ64" s="78"/>
      <c r="GK64" s="78"/>
      <c r="GL64" s="78"/>
      <c r="GM64" s="78"/>
      <c r="GN64" s="78"/>
      <c r="GO64" s="78"/>
      <c r="GP64" s="78"/>
      <c r="GQ64" s="78"/>
      <c r="IA64" s="84"/>
      <c r="IV64" s="85"/>
      <c r="IY64" s="84"/>
      <c r="KF64" s="85"/>
    </row>
    <row r="65" spans="105:292" ht="15.75" hidden="1" customHeight="1" x14ac:dyDescent="0.4">
      <c r="DA65" s="77"/>
      <c r="DB65" s="78"/>
      <c r="DC65" s="78"/>
      <c r="DD65" s="78"/>
      <c r="DE65" s="78"/>
      <c r="DF65" s="78"/>
      <c r="DG65" s="78"/>
      <c r="DQ65" s="78"/>
      <c r="DR65" s="78"/>
      <c r="DS65" s="78"/>
      <c r="DT65" s="78"/>
      <c r="DU65" s="78"/>
      <c r="DV65" s="78"/>
      <c r="DW65" s="78"/>
      <c r="DX65" s="78"/>
      <c r="DY65" s="78"/>
      <c r="DZ65" s="78"/>
      <c r="EA65" s="78"/>
      <c r="EB65" s="78"/>
      <c r="EX65" s="78"/>
      <c r="EY65" s="78"/>
      <c r="EZ65" s="78"/>
      <c r="FA65" s="78"/>
      <c r="FB65" s="78"/>
      <c r="FC65" s="78"/>
      <c r="FD65" s="78"/>
      <c r="FE65" s="78"/>
      <c r="FF65" s="78"/>
      <c r="FG65" s="78"/>
      <c r="FH65" s="78"/>
      <c r="GA65" s="78"/>
      <c r="GB65" s="78"/>
      <c r="GC65" s="78"/>
      <c r="GD65" s="78"/>
      <c r="GE65" s="78"/>
      <c r="GF65" s="78"/>
      <c r="GG65" s="78"/>
      <c r="GH65" s="78"/>
      <c r="GI65" s="78"/>
      <c r="GJ65" s="78"/>
      <c r="GK65" s="78"/>
      <c r="GL65" s="78"/>
      <c r="GM65" s="78"/>
      <c r="GN65" s="78"/>
      <c r="GO65" s="78"/>
      <c r="GP65" s="78"/>
      <c r="GQ65" s="78"/>
      <c r="IA65" s="84"/>
      <c r="IV65" s="85"/>
      <c r="IY65" s="84"/>
      <c r="KF65" s="85"/>
    </row>
    <row r="66" spans="105:292" ht="15.75" hidden="1" customHeight="1" x14ac:dyDescent="0.4">
      <c r="DA66" s="77"/>
      <c r="DB66" s="78"/>
      <c r="DC66" s="78"/>
      <c r="DD66" s="78"/>
      <c r="DE66" s="78"/>
      <c r="DF66" s="78"/>
      <c r="DG66" s="78"/>
      <c r="DQ66" s="78"/>
      <c r="DR66" s="78"/>
      <c r="DS66" s="78"/>
      <c r="DT66" s="78"/>
      <c r="DU66" s="78"/>
      <c r="DV66" s="78"/>
      <c r="DW66" s="78"/>
      <c r="DX66" s="78"/>
      <c r="DY66" s="78"/>
      <c r="DZ66" s="78"/>
      <c r="EA66" s="78"/>
      <c r="EB66" s="78"/>
      <c r="EX66" s="78"/>
      <c r="EY66" s="78"/>
      <c r="EZ66" s="78"/>
      <c r="FA66" s="78"/>
      <c r="FB66" s="78"/>
      <c r="FC66" s="78"/>
      <c r="FD66" s="78"/>
      <c r="FE66" s="78"/>
      <c r="FF66" s="78"/>
      <c r="FG66" s="78"/>
      <c r="FH66" s="78"/>
      <c r="GA66" s="78"/>
      <c r="GB66" s="78"/>
      <c r="GC66" s="78"/>
      <c r="GD66" s="78"/>
      <c r="GE66" s="78"/>
      <c r="GF66" s="78"/>
      <c r="GG66" s="78"/>
      <c r="GH66" s="78"/>
      <c r="GI66" s="78"/>
      <c r="GJ66" s="78"/>
      <c r="GK66" s="78"/>
      <c r="GL66" s="78"/>
      <c r="GM66" s="78"/>
      <c r="GN66" s="78"/>
      <c r="GO66" s="78"/>
      <c r="GP66" s="78"/>
      <c r="GQ66" s="78"/>
      <c r="IA66" s="84"/>
      <c r="IV66" s="85"/>
      <c r="IY66" s="84"/>
      <c r="KF66" s="85"/>
    </row>
    <row r="67" spans="105:292" ht="15.75" hidden="1" customHeight="1" x14ac:dyDescent="0.4">
      <c r="DA67" s="77"/>
      <c r="DB67" s="78"/>
      <c r="DC67" s="78"/>
      <c r="DD67" s="78"/>
      <c r="DE67" s="78"/>
      <c r="DF67" s="78"/>
      <c r="DG67" s="78"/>
      <c r="DQ67" s="78"/>
      <c r="DR67" s="78"/>
      <c r="DS67" s="78"/>
      <c r="DT67" s="78"/>
      <c r="DU67" s="78"/>
      <c r="DV67" s="78"/>
      <c r="DW67" s="78"/>
      <c r="DX67" s="78"/>
      <c r="DY67" s="78"/>
      <c r="DZ67" s="78"/>
      <c r="EA67" s="78"/>
      <c r="EB67" s="78"/>
      <c r="EX67" s="78"/>
      <c r="EY67" s="78"/>
      <c r="EZ67" s="78"/>
      <c r="FA67" s="78"/>
      <c r="FB67" s="78"/>
      <c r="FC67" s="78"/>
      <c r="FD67" s="78"/>
      <c r="FE67" s="78"/>
      <c r="FF67" s="78"/>
      <c r="FG67" s="78"/>
      <c r="FH67" s="78"/>
      <c r="GA67" s="78"/>
      <c r="GB67" s="78"/>
      <c r="GC67" s="78"/>
      <c r="GD67" s="78"/>
      <c r="GE67" s="78"/>
      <c r="GF67" s="78"/>
      <c r="GG67" s="78"/>
      <c r="GH67" s="78"/>
      <c r="GI67" s="78"/>
      <c r="GJ67" s="78"/>
      <c r="GK67" s="78"/>
      <c r="GL67" s="78"/>
      <c r="GM67" s="78"/>
      <c r="GN67" s="78"/>
      <c r="GO67" s="78"/>
      <c r="GP67" s="78"/>
      <c r="GQ67" s="78"/>
      <c r="IA67" s="84"/>
      <c r="IV67" s="85"/>
      <c r="IY67" s="84"/>
      <c r="KF67" s="85"/>
    </row>
    <row r="68" spans="105:292" ht="15.75" hidden="1" customHeight="1" x14ac:dyDescent="0.4">
      <c r="DA68" s="77"/>
      <c r="DB68" s="78"/>
      <c r="DC68" s="78"/>
      <c r="DD68" s="78"/>
      <c r="DE68" s="78"/>
      <c r="DF68" s="78"/>
      <c r="DG68" s="78"/>
      <c r="DQ68" s="78"/>
      <c r="DR68" s="78"/>
      <c r="DS68" s="78"/>
      <c r="DT68" s="78"/>
      <c r="DU68" s="78"/>
      <c r="DV68" s="78"/>
      <c r="DW68" s="78"/>
      <c r="DX68" s="78"/>
      <c r="DY68" s="78"/>
      <c r="DZ68" s="78"/>
      <c r="EA68" s="78"/>
      <c r="EB68" s="78"/>
      <c r="EX68" s="78"/>
      <c r="EY68" s="78"/>
      <c r="EZ68" s="78"/>
      <c r="FA68" s="78"/>
      <c r="FB68" s="78"/>
      <c r="FC68" s="78"/>
      <c r="FD68" s="78"/>
      <c r="FE68" s="78"/>
      <c r="FF68" s="78"/>
      <c r="FG68" s="78"/>
      <c r="FH68" s="78"/>
      <c r="GA68" s="78"/>
      <c r="GB68" s="78"/>
      <c r="GC68" s="78"/>
      <c r="GD68" s="78"/>
      <c r="GE68" s="78"/>
      <c r="GF68" s="78"/>
      <c r="GG68" s="78"/>
      <c r="GH68" s="78"/>
      <c r="GI68" s="78"/>
      <c r="GJ68" s="78"/>
      <c r="GK68" s="78"/>
      <c r="GL68" s="78"/>
      <c r="GM68" s="78"/>
      <c r="GN68" s="78"/>
      <c r="GO68" s="78"/>
      <c r="GP68" s="78"/>
      <c r="GQ68" s="78"/>
      <c r="IA68" s="84"/>
      <c r="IV68" s="85"/>
      <c r="IY68" s="84"/>
      <c r="KF68" s="85"/>
    </row>
    <row r="69" spans="105:292" ht="15.75" hidden="1" customHeight="1" x14ac:dyDescent="0.4">
      <c r="DA69" s="77"/>
      <c r="DB69" s="78"/>
      <c r="DC69" s="78"/>
      <c r="DD69" s="78"/>
      <c r="DE69" s="78"/>
      <c r="DF69" s="78"/>
      <c r="DG69" s="78"/>
      <c r="DQ69" s="78"/>
      <c r="DR69" s="78"/>
      <c r="DS69" s="78"/>
      <c r="DT69" s="78"/>
      <c r="DU69" s="78"/>
      <c r="DV69" s="78"/>
      <c r="DW69" s="78"/>
      <c r="DX69" s="78"/>
      <c r="DY69" s="78"/>
      <c r="DZ69" s="78"/>
      <c r="EA69" s="78"/>
      <c r="EB69" s="78"/>
      <c r="EX69" s="78"/>
      <c r="EY69" s="78"/>
      <c r="EZ69" s="78"/>
      <c r="FA69" s="78"/>
      <c r="FB69" s="78"/>
      <c r="FC69" s="78"/>
      <c r="FD69" s="78"/>
      <c r="FE69" s="78"/>
      <c r="FF69" s="78"/>
      <c r="FG69" s="78"/>
      <c r="FH69" s="78"/>
      <c r="GA69" s="78"/>
      <c r="GB69" s="78"/>
      <c r="GC69" s="78"/>
      <c r="GD69" s="78"/>
      <c r="GE69" s="78"/>
      <c r="GF69" s="78"/>
      <c r="GG69" s="78"/>
      <c r="GH69" s="78"/>
      <c r="GI69" s="78"/>
      <c r="GJ69" s="78"/>
      <c r="GK69" s="78"/>
      <c r="GL69" s="78"/>
      <c r="GM69" s="78"/>
      <c r="GN69" s="78"/>
      <c r="GO69" s="78"/>
      <c r="GP69" s="78"/>
      <c r="GQ69" s="78"/>
      <c r="IA69" s="84"/>
      <c r="IV69" s="85"/>
      <c r="IY69" s="84"/>
      <c r="KF69" s="85"/>
    </row>
    <row r="70" spans="105:292" ht="15.75" hidden="1" customHeight="1" x14ac:dyDescent="0.4">
      <c r="DA70" s="77"/>
      <c r="DB70" s="78"/>
      <c r="DC70" s="78"/>
      <c r="DD70" s="78"/>
      <c r="DE70" s="78"/>
      <c r="DF70" s="78"/>
      <c r="DG70" s="78"/>
      <c r="DQ70" s="78"/>
      <c r="DR70" s="78"/>
      <c r="DS70" s="78"/>
      <c r="DT70" s="78"/>
      <c r="DU70" s="78"/>
      <c r="DV70" s="78"/>
      <c r="DW70" s="78"/>
      <c r="DX70" s="78"/>
      <c r="DY70" s="78"/>
      <c r="DZ70" s="78"/>
      <c r="EA70" s="78"/>
      <c r="EB70" s="78"/>
      <c r="EX70" s="78"/>
      <c r="EY70" s="78"/>
      <c r="EZ70" s="78"/>
      <c r="FA70" s="78"/>
      <c r="FB70" s="78"/>
      <c r="FC70" s="78"/>
      <c r="FD70" s="78"/>
      <c r="FE70" s="78"/>
      <c r="FF70" s="78"/>
      <c r="FG70" s="78"/>
      <c r="FH70" s="78"/>
      <c r="GA70" s="78"/>
      <c r="GB70" s="78"/>
      <c r="GC70" s="78"/>
      <c r="GD70" s="78"/>
      <c r="GE70" s="78"/>
      <c r="GF70" s="78"/>
      <c r="GG70" s="78"/>
      <c r="GH70" s="78"/>
      <c r="GI70" s="78"/>
      <c r="GJ70" s="78"/>
      <c r="GK70" s="78"/>
      <c r="GL70" s="78"/>
      <c r="GM70" s="78"/>
      <c r="GN70" s="78"/>
      <c r="GO70" s="78"/>
      <c r="GP70" s="78"/>
      <c r="GQ70" s="78"/>
      <c r="IA70" s="84"/>
      <c r="IV70" s="85"/>
      <c r="IY70" s="84"/>
      <c r="KF70" s="85"/>
    </row>
    <row r="71" spans="105:292" ht="15.75" hidden="1" customHeight="1" x14ac:dyDescent="0.4">
      <c r="DA71" s="77"/>
      <c r="DB71" s="78"/>
      <c r="DC71" s="78"/>
      <c r="DD71" s="78"/>
      <c r="DE71" s="78"/>
      <c r="DF71" s="78"/>
      <c r="DG71" s="78"/>
      <c r="DQ71" s="78"/>
      <c r="DR71" s="78"/>
      <c r="DS71" s="78"/>
      <c r="DT71" s="78"/>
      <c r="DU71" s="78"/>
      <c r="DV71" s="78"/>
      <c r="DW71" s="78"/>
      <c r="DX71" s="78"/>
      <c r="DY71" s="78"/>
      <c r="DZ71" s="78"/>
      <c r="EA71" s="78"/>
      <c r="EB71" s="78"/>
      <c r="EX71" s="78"/>
      <c r="EY71" s="78"/>
      <c r="EZ71" s="78"/>
      <c r="FA71" s="78"/>
      <c r="FB71" s="78"/>
      <c r="FC71" s="78"/>
      <c r="FD71" s="78"/>
      <c r="FE71" s="78"/>
      <c r="FF71" s="78"/>
      <c r="FG71" s="78"/>
      <c r="FH71" s="78"/>
      <c r="GA71" s="78"/>
      <c r="GB71" s="78"/>
      <c r="GC71" s="78"/>
      <c r="GD71" s="78"/>
      <c r="GE71" s="78"/>
      <c r="GF71" s="78"/>
      <c r="GG71" s="78"/>
      <c r="GH71" s="78"/>
      <c r="GI71" s="78"/>
      <c r="GJ71" s="78"/>
      <c r="GK71" s="78"/>
      <c r="GL71" s="78"/>
      <c r="GM71" s="78"/>
      <c r="GN71" s="78"/>
      <c r="GO71" s="78"/>
      <c r="GP71" s="78"/>
      <c r="GQ71" s="78"/>
      <c r="IA71" s="84"/>
      <c r="IV71" s="85"/>
      <c r="IY71" s="84"/>
      <c r="KF71" s="85"/>
    </row>
    <row r="72" spans="105:292" ht="15.75" hidden="1" customHeight="1" x14ac:dyDescent="0.4">
      <c r="DA72" s="77"/>
      <c r="DB72" s="78"/>
      <c r="DC72" s="78"/>
      <c r="DD72" s="78"/>
      <c r="DE72" s="78"/>
      <c r="DF72" s="78"/>
      <c r="DG72" s="78"/>
      <c r="DQ72" s="78"/>
      <c r="DR72" s="78"/>
      <c r="DS72" s="78"/>
      <c r="DT72" s="78"/>
      <c r="DU72" s="78"/>
      <c r="DV72" s="78"/>
      <c r="DW72" s="78"/>
      <c r="DX72" s="78"/>
      <c r="DY72" s="78"/>
      <c r="DZ72" s="78"/>
      <c r="EA72" s="78"/>
      <c r="EB72" s="78"/>
      <c r="EX72" s="78"/>
      <c r="EY72" s="78"/>
      <c r="EZ72" s="78"/>
      <c r="FA72" s="78"/>
      <c r="FB72" s="78"/>
      <c r="FC72" s="78"/>
      <c r="FD72" s="78"/>
      <c r="FE72" s="78"/>
      <c r="FF72" s="78"/>
      <c r="FG72" s="78"/>
      <c r="FH72" s="78"/>
      <c r="GA72" s="78"/>
      <c r="GB72" s="78"/>
      <c r="GC72" s="78"/>
      <c r="GD72" s="78"/>
      <c r="GE72" s="78"/>
      <c r="GF72" s="78"/>
      <c r="GG72" s="78"/>
      <c r="GH72" s="78"/>
      <c r="GI72" s="78"/>
      <c r="GJ72" s="78"/>
      <c r="GK72" s="78"/>
      <c r="GL72" s="78"/>
      <c r="GM72" s="78"/>
      <c r="GN72" s="78"/>
      <c r="GO72" s="78"/>
      <c r="GP72" s="78"/>
      <c r="GQ72" s="78"/>
      <c r="IA72" s="84"/>
      <c r="IV72" s="85"/>
      <c r="IY72" s="84"/>
      <c r="KF72" s="85"/>
    </row>
    <row r="73" spans="105:292" ht="15.75" hidden="1" customHeight="1" x14ac:dyDescent="0.4">
      <c r="DA73" s="77"/>
      <c r="DB73" s="78"/>
      <c r="DC73" s="78"/>
      <c r="DD73" s="78"/>
      <c r="DE73" s="78"/>
      <c r="DF73" s="78"/>
      <c r="DG73" s="78"/>
      <c r="DQ73" s="78"/>
      <c r="DR73" s="78"/>
      <c r="DS73" s="78"/>
      <c r="DT73" s="78"/>
      <c r="DU73" s="78"/>
      <c r="DV73" s="78"/>
      <c r="DW73" s="78"/>
      <c r="DX73" s="78"/>
      <c r="DY73" s="78"/>
      <c r="DZ73" s="78"/>
      <c r="EA73" s="78"/>
      <c r="EB73" s="78"/>
      <c r="EX73" s="78"/>
      <c r="EY73" s="78"/>
      <c r="EZ73" s="78"/>
      <c r="FA73" s="78"/>
      <c r="FB73" s="78"/>
      <c r="FC73" s="78"/>
      <c r="FD73" s="78"/>
      <c r="FE73" s="78"/>
      <c r="FF73" s="78"/>
      <c r="FG73" s="78"/>
      <c r="FH73" s="78"/>
      <c r="GA73" s="78"/>
      <c r="GB73" s="78"/>
      <c r="GC73" s="78"/>
      <c r="GD73" s="78"/>
      <c r="GE73" s="78"/>
      <c r="GF73" s="78"/>
      <c r="GG73" s="78"/>
      <c r="GH73" s="78"/>
      <c r="GI73" s="78"/>
      <c r="GJ73" s="78"/>
      <c r="GK73" s="78"/>
      <c r="GL73" s="78"/>
      <c r="GM73" s="78"/>
      <c r="GN73" s="78"/>
      <c r="GO73" s="78"/>
      <c r="GP73" s="78"/>
      <c r="GQ73" s="78"/>
      <c r="IA73" s="84"/>
      <c r="IV73" s="85"/>
      <c r="IY73" s="84"/>
      <c r="KF73" s="85"/>
    </row>
    <row r="74" spans="105:292" ht="15.75" hidden="1" customHeight="1" x14ac:dyDescent="0.4">
      <c r="DA74" s="77"/>
      <c r="DB74" s="78"/>
      <c r="DC74" s="78"/>
      <c r="DD74" s="78"/>
      <c r="DE74" s="78"/>
      <c r="DF74" s="78"/>
      <c r="DG74" s="78"/>
      <c r="DQ74" s="78"/>
      <c r="DR74" s="78"/>
      <c r="DS74" s="78"/>
      <c r="DT74" s="78"/>
      <c r="DU74" s="78"/>
      <c r="DV74" s="78"/>
      <c r="DW74" s="78"/>
      <c r="DX74" s="78"/>
      <c r="DY74" s="78"/>
      <c r="DZ74" s="78"/>
      <c r="EA74" s="78"/>
      <c r="EB74" s="78"/>
      <c r="EX74" s="78"/>
      <c r="EY74" s="78"/>
      <c r="EZ74" s="78"/>
      <c r="FA74" s="78"/>
      <c r="FB74" s="78"/>
      <c r="FC74" s="78"/>
      <c r="FD74" s="78"/>
      <c r="FE74" s="78"/>
      <c r="FF74" s="78"/>
      <c r="FG74" s="78"/>
      <c r="FH74" s="78"/>
      <c r="GA74" s="78"/>
      <c r="GB74" s="78"/>
      <c r="GC74" s="78"/>
      <c r="GD74" s="78"/>
      <c r="GE74" s="78"/>
      <c r="GF74" s="78"/>
      <c r="GG74" s="78"/>
      <c r="GH74" s="78"/>
      <c r="GI74" s="78"/>
      <c r="GJ74" s="78"/>
      <c r="GK74" s="78"/>
      <c r="GL74" s="78"/>
      <c r="GM74" s="78"/>
      <c r="GN74" s="78"/>
      <c r="GO74" s="78"/>
      <c r="GP74" s="78"/>
      <c r="GQ74" s="78"/>
      <c r="IA74" s="84"/>
      <c r="IV74" s="85"/>
      <c r="IY74" s="84"/>
      <c r="KF74" s="85"/>
    </row>
    <row r="75" spans="105:292" ht="15.75" hidden="1" customHeight="1" x14ac:dyDescent="0.4">
      <c r="DA75" s="77"/>
      <c r="DB75" s="78"/>
      <c r="DC75" s="78"/>
      <c r="DD75" s="78"/>
      <c r="DE75" s="78"/>
      <c r="DF75" s="78"/>
      <c r="DG75" s="78"/>
      <c r="DQ75" s="78"/>
      <c r="DR75" s="78"/>
      <c r="DS75" s="78"/>
      <c r="DT75" s="78"/>
      <c r="DU75" s="78"/>
      <c r="DV75" s="78"/>
      <c r="DW75" s="78"/>
      <c r="DX75" s="78"/>
      <c r="DY75" s="78"/>
      <c r="DZ75" s="78"/>
      <c r="EA75" s="78"/>
      <c r="EB75" s="78"/>
      <c r="EX75" s="78"/>
      <c r="EY75" s="78"/>
      <c r="EZ75" s="78"/>
      <c r="FA75" s="78"/>
      <c r="FB75" s="78"/>
      <c r="FC75" s="78"/>
      <c r="FD75" s="78"/>
      <c r="FE75" s="78"/>
      <c r="FF75" s="78"/>
      <c r="FG75" s="78"/>
      <c r="FH75" s="78"/>
      <c r="GA75" s="78"/>
      <c r="GB75" s="78"/>
      <c r="GC75" s="78"/>
      <c r="GD75" s="78"/>
      <c r="GE75" s="78"/>
      <c r="GF75" s="78"/>
      <c r="GG75" s="78"/>
      <c r="GH75" s="78"/>
      <c r="GI75" s="78"/>
      <c r="GJ75" s="78"/>
      <c r="GK75" s="78"/>
      <c r="GL75" s="78"/>
      <c r="GM75" s="78"/>
      <c r="GN75" s="78"/>
      <c r="GO75" s="78"/>
      <c r="GP75" s="78"/>
      <c r="GQ75" s="78"/>
      <c r="IA75" s="84"/>
      <c r="IV75" s="85"/>
      <c r="IY75" s="84"/>
      <c r="KF75" s="85"/>
    </row>
    <row r="76" spans="105:292" ht="15.75" hidden="1" customHeight="1" x14ac:dyDescent="0.4">
      <c r="DA76" s="77"/>
      <c r="DB76" s="78"/>
      <c r="DC76" s="78"/>
      <c r="DD76" s="78"/>
      <c r="DE76" s="78"/>
      <c r="DF76" s="78"/>
      <c r="DG76" s="78"/>
      <c r="DQ76" s="78"/>
      <c r="DR76" s="78"/>
      <c r="DS76" s="78"/>
      <c r="DT76" s="78"/>
      <c r="DU76" s="78"/>
      <c r="DV76" s="78"/>
      <c r="DW76" s="78"/>
      <c r="DX76" s="78"/>
      <c r="DY76" s="78"/>
      <c r="DZ76" s="78"/>
      <c r="EA76" s="78"/>
      <c r="EB76" s="78"/>
      <c r="EX76" s="78"/>
      <c r="EY76" s="78"/>
      <c r="EZ76" s="78"/>
      <c r="FA76" s="78"/>
      <c r="FB76" s="78"/>
      <c r="FC76" s="78"/>
      <c r="FD76" s="78"/>
      <c r="FE76" s="78"/>
      <c r="FF76" s="78"/>
      <c r="FG76" s="78"/>
      <c r="FH76" s="78"/>
      <c r="GA76" s="78"/>
      <c r="GB76" s="78"/>
      <c r="GC76" s="78"/>
      <c r="GD76" s="78"/>
      <c r="GE76" s="78"/>
      <c r="GF76" s="78"/>
      <c r="GG76" s="78"/>
      <c r="GH76" s="78"/>
      <c r="GI76" s="78"/>
      <c r="GJ76" s="78"/>
      <c r="GK76" s="78"/>
      <c r="GL76" s="78"/>
      <c r="GM76" s="78"/>
      <c r="GN76" s="78"/>
      <c r="GO76" s="78"/>
      <c r="GP76" s="78"/>
      <c r="GQ76" s="78"/>
      <c r="IA76" s="84"/>
      <c r="IV76" s="85"/>
      <c r="IY76" s="84"/>
      <c r="KF76" s="85"/>
    </row>
    <row r="77" spans="105:292" ht="15.75" hidden="1" customHeight="1" x14ac:dyDescent="0.4">
      <c r="DA77" s="77"/>
      <c r="DB77" s="78"/>
      <c r="DC77" s="78"/>
      <c r="DD77" s="78"/>
      <c r="DE77" s="78"/>
      <c r="DF77" s="78"/>
      <c r="DG77" s="78"/>
      <c r="DQ77" s="78"/>
      <c r="DR77" s="78"/>
      <c r="DS77" s="78"/>
      <c r="DT77" s="78"/>
      <c r="DU77" s="78"/>
      <c r="DV77" s="78"/>
      <c r="DW77" s="78"/>
      <c r="DX77" s="78"/>
      <c r="DY77" s="78"/>
      <c r="DZ77" s="78"/>
      <c r="EA77" s="78"/>
      <c r="EB77" s="78"/>
      <c r="EX77" s="78"/>
      <c r="EY77" s="78"/>
      <c r="EZ77" s="78"/>
      <c r="FA77" s="78"/>
      <c r="FB77" s="78"/>
      <c r="FC77" s="78"/>
      <c r="FD77" s="78"/>
      <c r="FE77" s="78"/>
      <c r="FF77" s="78"/>
      <c r="FG77" s="78"/>
      <c r="FH77" s="78"/>
      <c r="GA77" s="78"/>
      <c r="GB77" s="78"/>
      <c r="GC77" s="78"/>
      <c r="GD77" s="78"/>
      <c r="GE77" s="78"/>
      <c r="GF77" s="78"/>
      <c r="GG77" s="78"/>
      <c r="GH77" s="78"/>
      <c r="GI77" s="78"/>
      <c r="GJ77" s="78"/>
      <c r="GK77" s="78"/>
      <c r="GL77" s="78"/>
      <c r="GM77" s="78"/>
      <c r="GN77" s="78"/>
      <c r="GO77" s="78"/>
      <c r="GP77" s="78"/>
      <c r="GQ77" s="78"/>
      <c r="IA77" s="84"/>
      <c r="IV77" s="85"/>
      <c r="IY77" s="84"/>
      <c r="KF77" s="85"/>
    </row>
    <row r="78" spans="105:292" ht="15.75" hidden="1" customHeight="1" x14ac:dyDescent="0.4">
      <c r="DA78" s="77"/>
      <c r="DB78" s="78"/>
      <c r="DC78" s="78"/>
      <c r="DD78" s="78"/>
      <c r="DE78" s="78"/>
      <c r="DF78" s="78"/>
      <c r="DG78" s="78"/>
      <c r="DQ78" s="78"/>
      <c r="DR78" s="78"/>
      <c r="DS78" s="78"/>
      <c r="DT78" s="78"/>
      <c r="DU78" s="78"/>
      <c r="DV78" s="78"/>
      <c r="DW78" s="78"/>
      <c r="DX78" s="78"/>
      <c r="DY78" s="78"/>
      <c r="DZ78" s="78"/>
      <c r="EA78" s="78"/>
      <c r="EB78" s="78"/>
      <c r="EX78" s="78"/>
      <c r="EY78" s="78"/>
      <c r="EZ78" s="78"/>
      <c r="FA78" s="78"/>
      <c r="FB78" s="78"/>
      <c r="FC78" s="78"/>
      <c r="FD78" s="78"/>
      <c r="FE78" s="78"/>
      <c r="FF78" s="78"/>
      <c r="FG78" s="78"/>
      <c r="FH78" s="78"/>
      <c r="GA78" s="78"/>
      <c r="GB78" s="78"/>
      <c r="GC78" s="78"/>
      <c r="GD78" s="78"/>
      <c r="GE78" s="78"/>
      <c r="GF78" s="78"/>
      <c r="GG78" s="78"/>
      <c r="GH78" s="78"/>
      <c r="GI78" s="78"/>
      <c r="GJ78" s="78"/>
      <c r="GK78" s="78"/>
      <c r="GL78" s="78"/>
      <c r="GM78" s="78"/>
      <c r="GN78" s="78"/>
      <c r="GO78" s="78"/>
      <c r="GP78" s="78"/>
      <c r="GQ78" s="78"/>
      <c r="IA78" s="84"/>
      <c r="IV78" s="85"/>
      <c r="IY78" s="84"/>
      <c r="KF78" s="85"/>
    </row>
    <row r="79" spans="105:292" ht="15.75" hidden="1" customHeight="1" x14ac:dyDescent="0.4">
      <c r="DA79" s="77"/>
      <c r="DB79" s="78"/>
      <c r="DC79" s="78"/>
      <c r="DD79" s="78"/>
      <c r="DE79" s="78"/>
      <c r="DF79" s="78"/>
      <c r="DG79" s="78"/>
      <c r="DQ79" s="78"/>
      <c r="DR79" s="78"/>
      <c r="DS79" s="78"/>
      <c r="DT79" s="78"/>
      <c r="DU79" s="78"/>
      <c r="DV79" s="78"/>
      <c r="DW79" s="78"/>
      <c r="DX79" s="78"/>
      <c r="DY79" s="78"/>
      <c r="DZ79" s="78"/>
      <c r="EA79" s="78"/>
      <c r="EB79" s="78"/>
      <c r="EX79" s="78"/>
      <c r="EY79" s="78"/>
      <c r="EZ79" s="78"/>
      <c r="FA79" s="78"/>
      <c r="FB79" s="78"/>
      <c r="FC79" s="78"/>
      <c r="FD79" s="78"/>
      <c r="FE79" s="78"/>
      <c r="FF79" s="78"/>
      <c r="FG79" s="78"/>
      <c r="FH79" s="78"/>
      <c r="GA79" s="78"/>
      <c r="GB79" s="78"/>
      <c r="GC79" s="78"/>
      <c r="GD79" s="78"/>
      <c r="GE79" s="78"/>
      <c r="GF79" s="78"/>
      <c r="GG79" s="78"/>
      <c r="GH79" s="78"/>
      <c r="GI79" s="78"/>
      <c r="GJ79" s="78"/>
      <c r="GK79" s="78"/>
      <c r="GL79" s="78"/>
      <c r="GM79" s="78"/>
      <c r="GN79" s="78"/>
      <c r="GO79" s="78"/>
      <c r="GP79" s="78"/>
      <c r="GQ79" s="78"/>
      <c r="IA79" s="84"/>
      <c r="IV79" s="85"/>
      <c r="IY79" s="84"/>
      <c r="KF79" s="85"/>
    </row>
    <row r="80" spans="105:292" ht="15.75" hidden="1" customHeight="1" x14ac:dyDescent="0.4">
      <c r="DA80" s="77"/>
      <c r="DB80" s="78"/>
      <c r="DC80" s="78"/>
      <c r="DD80" s="78"/>
      <c r="DE80" s="78"/>
      <c r="DF80" s="78"/>
      <c r="DG80" s="78"/>
      <c r="DQ80" s="78"/>
      <c r="DR80" s="78"/>
      <c r="DS80" s="78"/>
      <c r="DT80" s="78"/>
      <c r="DU80" s="78"/>
      <c r="DV80" s="78"/>
      <c r="DW80" s="78"/>
      <c r="DX80" s="78"/>
      <c r="DY80" s="78"/>
      <c r="DZ80" s="78"/>
      <c r="EA80" s="78"/>
      <c r="EB80" s="78"/>
      <c r="EX80" s="78"/>
      <c r="EY80" s="78"/>
      <c r="EZ80" s="78"/>
      <c r="FA80" s="78"/>
      <c r="FB80" s="78"/>
      <c r="FC80" s="78"/>
      <c r="FD80" s="78"/>
      <c r="FE80" s="78"/>
      <c r="FF80" s="78"/>
      <c r="FG80" s="78"/>
      <c r="FH80" s="78"/>
      <c r="GA80" s="78"/>
      <c r="GB80" s="78"/>
      <c r="GC80" s="78"/>
      <c r="GD80" s="78"/>
      <c r="GE80" s="78"/>
      <c r="GF80" s="78"/>
      <c r="GG80" s="78"/>
      <c r="GH80" s="78"/>
      <c r="GI80" s="78"/>
      <c r="GJ80" s="78"/>
      <c r="GK80" s="78"/>
      <c r="GL80" s="78"/>
      <c r="GM80" s="78"/>
      <c r="GN80" s="78"/>
      <c r="GO80" s="78"/>
      <c r="GP80" s="78"/>
      <c r="GQ80" s="78"/>
      <c r="IA80" s="84"/>
      <c r="IV80" s="85"/>
      <c r="IY80" s="84"/>
      <c r="KF80" s="85"/>
    </row>
    <row r="81" spans="10:292" ht="15.75" hidden="1" customHeight="1" x14ac:dyDescent="0.4">
      <c r="J81" s="2"/>
      <c r="DA81" s="77"/>
      <c r="DB81" s="78"/>
      <c r="DC81" s="78"/>
      <c r="DD81" s="78"/>
      <c r="DE81" s="78"/>
      <c r="DF81" s="78"/>
      <c r="DG81" s="78"/>
      <c r="DQ81" s="78"/>
      <c r="DR81" s="78"/>
      <c r="DS81" s="78"/>
      <c r="DT81" s="78"/>
      <c r="DU81" s="78"/>
      <c r="DV81" s="78"/>
      <c r="DW81" s="78"/>
      <c r="DX81" s="78"/>
      <c r="DY81" s="78"/>
      <c r="DZ81" s="78"/>
      <c r="EA81" s="78"/>
      <c r="EB81" s="78"/>
      <c r="EX81" s="78"/>
      <c r="EY81" s="78"/>
      <c r="EZ81" s="78"/>
      <c r="FA81" s="78"/>
      <c r="FB81" s="78"/>
      <c r="FC81" s="78"/>
      <c r="FD81" s="78"/>
      <c r="FE81" s="78"/>
      <c r="FF81" s="78"/>
      <c r="FG81" s="78"/>
      <c r="FH81" s="78"/>
      <c r="GA81" s="78"/>
      <c r="GB81" s="78"/>
      <c r="GC81" s="78"/>
      <c r="GD81" s="78"/>
      <c r="GE81" s="78"/>
      <c r="GF81" s="78"/>
      <c r="GG81" s="78"/>
      <c r="GH81" s="78"/>
      <c r="GI81" s="78"/>
      <c r="GJ81" s="78"/>
      <c r="GK81" s="78"/>
      <c r="GL81" s="78"/>
      <c r="GM81" s="78"/>
      <c r="GN81" s="78"/>
      <c r="GO81" s="78"/>
      <c r="GP81" s="78"/>
      <c r="GQ81" s="78"/>
      <c r="IA81" s="84"/>
      <c r="IV81" s="85"/>
      <c r="IY81" s="84"/>
      <c r="KF81" s="85"/>
    </row>
    <row r="82" spans="10:292" ht="15.75" hidden="1" customHeight="1" x14ac:dyDescent="0.4">
      <c r="J82" s="2"/>
      <c r="DA82" s="77"/>
      <c r="DB82" s="78"/>
      <c r="DC82" s="78"/>
      <c r="DD82" s="78"/>
      <c r="DE82" s="78"/>
      <c r="DF82" s="78"/>
      <c r="DG82" s="78"/>
      <c r="DQ82" s="78"/>
      <c r="DR82" s="78"/>
      <c r="DS82" s="78"/>
      <c r="DT82" s="78"/>
      <c r="DU82" s="78"/>
      <c r="DV82" s="78"/>
      <c r="DW82" s="78"/>
      <c r="DX82" s="78"/>
      <c r="DY82" s="78"/>
      <c r="DZ82" s="78"/>
      <c r="EA82" s="78"/>
      <c r="EB82" s="78"/>
      <c r="EX82" s="78"/>
      <c r="EY82" s="78"/>
      <c r="EZ82" s="78"/>
      <c r="FA82" s="78"/>
      <c r="FB82" s="78"/>
      <c r="FC82" s="78"/>
      <c r="FD82" s="78"/>
      <c r="FE82" s="78"/>
      <c r="FF82" s="78"/>
      <c r="FG82" s="78"/>
      <c r="FH82" s="78"/>
      <c r="GA82" s="78"/>
      <c r="GB82" s="78"/>
      <c r="GC82" s="78"/>
      <c r="GD82" s="78"/>
      <c r="GE82" s="78"/>
      <c r="GF82" s="78"/>
      <c r="GG82" s="78"/>
      <c r="GH82" s="78"/>
      <c r="GI82" s="78"/>
      <c r="GJ82" s="78"/>
      <c r="GK82" s="78"/>
      <c r="GL82" s="78"/>
      <c r="GM82" s="78"/>
      <c r="GN82" s="78"/>
      <c r="GO82" s="78"/>
      <c r="GP82" s="78"/>
      <c r="GQ82" s="78"/>
      <c r="IA82" s="84"/>
      <c r="IV82" s="85"/>
      <c r="IY82" s="84"/>
      <c r="KF82" s="85"/>
    </row>
    <row r="83" spans="10:292" ht="15.75" hidden="1" customHeight="1" x14ac:dyDescent="0.4">
      <c r="J83" s="2"/>
      <c r="DA83" s="77"/>
      <c r="DB83" s="78"/>
      <c r="DC83" s="78"/>
      <c r="DD83" s="78"/>
      <c r="DE83" s="78"/>
      <c r="DF83" s="78"/>
      <c r="DG83" s="78"/>
      <c r="DQ83" s="78"/>
      <c r="DR83" s="78"/>
      <c r="DS83" s="78"/>
      <c r="DT83" s="78"/>
      <c r="DU83" s="78"/>
      <c r="DV83" s="78"/>
      <c r="DW83" s="78"/>
      <c r="DX83" s="78"/>
      <c r="DY83" s="78"/>
      <c r="DZ83" s="78"/>
      <c r="EA83" s="78"/>
      <c r="EB83" s="78"/>
      <c r="EX83" s="78"/>
      <c r="EY83" s="78"/>
      <c r="EZ83" s="78"/>
      <c r="FA83" s="78"/>
      <c r="FB83" s="78"/>
      <c r="FC83" s="78"/>
      <c r="FD83" s="78"/>
      <c r="FE83" s="78"/>
      <c r="FF83" s="78"/>
      <c r="FG83" s="78"/>
      <c r="FH83" s="78"/>
      <c r="GA83" s="78"/>
      <c r="GB83" s="78"/>
      <c r="GC83" s="78"/>
      <c r="GD83" s="78"/>
      <c r="GE83" s="78"/>
      <c r="GF83" s="78"/>
      <c r="GG83" s="78"/>
      <c r="GH83" s="78"/>
      <c r="GI83" s="78"/>
      <c r="GJ83" s="78"/>
      <c r="GK83" s="78"/>
      <c r="GL83" s="78"/>
      <c r="GM83" s="78"/>
      <c r="GN83" s="78"/>
      <c r="GO83" s="78"/>
      <c r="GP83" s="78"/>
      <c r="GQ83" s="78"/>
      <c r="IA83" s="84"/>
      <c r="IV83" s="85"/>
      <c r="IY83" s="84"/>
      <c r="KF83" s="85"/>
    </row>
    <row r="84" spans="10:292" ht="15.75" hidden="1" customHeight="1" x14ac:dyDescent="0.4">
      <c r="J84" s="2"/>
      <c r="DA84" s="77"/>
      <c r="DB84" s="78"/>
      <c r="DC84" s="78"/>
      <c r="DD84" s="78"/>
      <c r="DE84" s="78"/>
      <c r="DF84" s="78"/>
      <c r="DG84" s="78"/>
      <c r="DQ84" s="78"/>
      <c r="DR84" s="78"/>
      <c r="DS84" s="78"/>
      <c r="DT84" s="78"/>
      <c r="DU84" s="78"/>
      <c r="DV84" s="78"/>
      <c r="DW84" s="78"/>
      <c r="DX84" s="78"/>
      <c r="DY84" s="78"/>
      <c r="DZ84" s="78"/>
      <c r="EA84" s="78"/>
      <c r="EB84" s="78"/>
      <c r="EX84" s="78"/>
      <c r="EY84" s="78"/>
      <c r="EZ84" s="78"/>
      <c r="FA84" s="78"/>
      <c r="FB84" s="78"/>
      <c r="FC84" s="78"/>
      <c r="FD84" s="78"/>
      <c r="FE84" s="78"/>
      <c r="FF84" s="78"/>
      <c r="FG84" s="78"/>
      <c r="FH84" s="78"/>
      <c r="GA84" s="78"/>
      <c r="GB84" s="78"/>
      <c r="GC84" s="78"/>
      <c r="GD84" s="78"/>
      <c r="GE84" s="78"/>
      <c r="GF84" s="78"/>
      <c r="GG84" s="78"/>
      <c r="GH84" s="78"/>
      <c r="GI84" s="78"/>
      <c r="GJ84" s="78"/>
      <c r="GK84" s="78"/>
      <c r="GL84" s="78"/>
      <c r="GM84" s="78"/>
      <c r="GN84" s="78"/>
      <c r="GO84" s="78"/>
      <c r="GP84" s="78"/>
      <c r="GQ84" s="78"/>
      <c r="IA84" s="84"/>
      <c r="IV84" s="85"/>
      <c r="IY84" s="84"/>
      <c r="KF84" s="85"/>
    </row>
    <row r="85" spans="10:292" ht="15.75" hidden="1" customHeight="1" x14ac:dyDescent="0.4">
      <c r="J85" s="2"/>
      <c r="DA85" s="77"/>
      <c r="DB85" s="78"/>
      <c r="DC85" s="78"/>
      <c r="DD85" s="78"/>
      <c r="DE85" s="78"/>
      <c r="DF85" s="78"/>
      <c r="DG85" s="78"/>
      <c r="DQ85" s="78"/>
      <c r="DR85" s="78"/>
      <c r="DS85" s="78"/>
      <c r="DT85" s="78"/>
      <c r="DU85" s="78"/>
      <c r="DV85" s="78"/>
      <c r="DW85" s="78"/>
      <c r="DX85" s="78"/>
      <c r="DY85" s="78"/>
      <c r="DZ85" s="78"/>
      <c r="EA85" s="78"/>
      <c r="EB85" s="78"/>
      <c r="EX85" s="78"/>
      <c r="EY85" s="78"/>
      <c r="EZ85" s="78"/>
      <c r="FA85" s="78"/>
      <c r="FB85" s="78"/>
      <c r="FC85" s="78"/>
      <c r="FD85" s="78"/>
      <c r="FE85" s="78"/>
      <c r="FF85" s="78"/>
      <c r="FG85" s="78"/>
      <c r="FH85" s="78"/>
      <c r="GA85" s="78"/>
      <c r="GB85" s="78"/>
      <c r="GC85" s="78"/>
      <c r="GD85" s="78"/>
      <c r="GE85" s="78"/>
      <c r="GF85" s="78"/>
      <c r="GG85" s="78"/>
      <c r="GH85" s="78"/>
      <c r="GI85" s="78"/>
      <c r="GJ85" s="78"/>
      <c r="GK85" s="78"/>
      <c r="GL85" s="78"/>
      <c r="GM85" s="78"/>
      <c r="GN85" s="78"/>
      <c r="GO85" s="78"/>
      <c r="GP85" s="78"/>
      <c r="GQ85" s="78"/>
      <c r="IA85" s="84"/>
      <c r="IV85" s="85"/>
      <c r="IY85" s="84"/>
      <c r="KF85" s="85"/>
    </row>
    <row r="86" spans="10:292" ht="15.75" hidden="1" customHeight="1" x14ac:dyDescent="0.4">
      <c r="J86" s="2"/>
      <c r="DA86" s="77"/>
      <c r="DB86" s="78"/>
      <c r="DC86" s="78"/>
      <c r="DD86" s="78"/>
      <c r="DE86" s="78"/>
      <c r="DF86" s="78"/>
      <c r="DG86" s="78"/>
      <c r="DQ86" s="78"/>
      <c r="DR86" s="78"/>
      <c r="DS86" s="78"/>
      <c r="DT86" s="78"/>
      <c r="DU86" s="78"/>
      <c r="DV86" s="78"/>
      <c r="DW86" s="78"/>
      <c r="DX86" s="78"/>
      <c r="DY86" s="78"/>
      <c r="DZ86" s="78"/>
      <c r="EA86" s="78"/>
      <c r="EB86" s="78"/>
      <c r="EX86" s="78"/>
      <c r="EY86" s="78"/>
      <c r="EZ86" s="78"/>
      <c r="FA86" s="78"/>
      <c r="FB86" s="78"/>
      <c r="FC86" s="78"/>
      <c r="FD86" s="78"/>
      <c r="FE86" s="78"/>
      <c r="FF86" s="78"/>
      <c r="FG86" s="78"/>
      <c r="FH86" s="78"/>
      <c r="GA86" s="78"/>
      <c r="GB86" s="78"/>
      <c r="GC86" s="78"/>
      <c r="GD86" s="78"/>
      <c r="GE86" s="78"/>
      <c r="GF86" s="78"/>
      <c r="GG86" s="78"/>
      <c r="GH86" s="78"/>
      <c r="GI86" s="78"/>
      <c r="GJ86" s="78"/>
      <c r="GK86" s="78"/>
      <c r="GL86" s="78"/>
      <c r="GM86" s="78"/>
      <c r="GN86" s="78"/>
      <c r="GO86" s="78"/>
      <c r="GP86" s="78"/>
      <c r="GQ86" s="78"/>
      <c r="IA86" s="84"/>
      <c r="IV86" s="85"/>
      <c r="IY86" s="84"/>
      <c r="KF86" s="85"/>
    </row>
    <row r="87" spans="10:292" ht="15.75" hidden="1" customHeight="1" x14ac:dyDescent="0.4">
      <c r="J87" s="2"/>
      <c r="DA87" s="77"/>
      <c r="DB87" s="78"/>
      <c r="DC87" s="78"/>
      <c r="DD87" s="78"/>
      <c r="DE87" s="78"/>
      <c r="DF87" s="78"/>
      <c r="DG87" s="78"/>
      <c r="DQ87" s="78"/>
      <c r="DR87" s="78"/>
      <c r="DS87" s="78"/>
      <c r="DT87" s="78"/>
      <c r="DU87" s="78"/>
      <c r="DV87" s="78"/>
      <c r="DW87" s="78"/>
      <c r="DX87" s="78"/>
      <c r="DY87" s="78"/>
      <c r="DZ87" s="78"/>
      <c r="EA87" s="78"/>
      <c r="EB87" s="78"/>
      <c r="EX87" s="78"/>
      <c r="EY87" s="78"/>
      <c r="EZ87" s="78"/>
      <c r="FA87" s="78"/>
      <c r="FB87" s="78"/>
      <c r="FC87" s="78"/>
      <c r="FD87" s="78"/>
      <c r="FE87" s="78"/>
      <c r="FF87" s="78"/>
      <c r="FG87" s="78"/>
      <c r="FH87" s="78"/>
      <c r="GA87" s="78"/>
      <c r="GB87" s="78"/>
      <c r="GC87" s="78"/>
      <c r="GD87" s="78"/>
      <c r="GE87" s="78"/>
      <c r="GF87" s="78"/>
      <c r="GG87" s="78"/>
      <c r="GH87" s="78"/>
      <c r="GI87" s="78"/>
      <c r="GJ87" s="78"/>
      <c r="GK87" s="78"/>
      <c r="GL87" s="78"/>
      <c r="GM87" s="78"/>
      <c r="GN87" s="78"/>
      <c r="GO87" s="78"/>
      <c r="GP87" s="78"/>
      <c r="GQ87" s="78"/>
      <c r="IA87" s="84"/>
      <c r="IV87" s="85"/>
      <c r="IY87" s="84"/>
      <c r="KF87" s="85"/>
    </row>
    <row r="88" spans="10:292" ht="15.75" hidden="1" customHeight="1" x14ac:dyDescent="0.4">
      <c r="J88" s="2"/>
      <c r="DA88" s="77"/>
      <c r="DB88" s="78"/>
      <c r="DC88" s="78"/>
      <c r="DD88" s="78"/>
      <c r="DE88" s="78"/>
      <c r="DF88" s="78"/>
      <c r="DG88" s="78"/>
      <c r="DQ88" s="78"/>
      <c r="DR88" s="78"/>
      <c r="DS88" s="78"/>
      <c r="DT88" s="78"/>
      <c r="DU88" s="78"/>
      <c r="DV88" s="78"/>
      <c r="DW88" s="78"/>
      <c r="DX88" s="78"/>
      <c r="DY88" s="78"/>
      <c r="DZ88" s="78"/>
      <c r="EA88" s="78"/>
      <c r="EB88" s="78"/>
      <c r="EX88" s="78"/>
      <c r="EY88" s="78"/>
      <c r="EZ88" s="78"/>
      <c r="FA88" s="78"/>
      <c r="FB88" s="78"/>
      <c r="FC88" s="78"/>
      <c r="FD88" s="78"/>
      <c r="FE88" s="78"/>
      <c r="FF88" s="78"/>
      <c r="FG88" s="78"/>
      <c r="FH88" s="78"/>
      <c r="GA88" s="78"/>
      <c r="GB88" s="78"/>
      <c r="GC88" s="78"/>
      <c r="GD88" s="78"/>
      <c r="GE88" s="78"/>
      <c r="GF88" s="78"/>
      <c r="GG88" s="78"/>
      <c r="GH88" s="78"/>
      <c r="GI88" s="78"/>
      <c r="GJ88" s="78"/>
      <c r="GK88" s="78"/>
      <c r="GL88" s="78"/>
      <c r="GM88" s="78"/>
      <c r="GN88" s="78"/>
      <c r="GO88" s="78"/>
      <c r="GP88" s="78"/>
      <c r="GQ88" s="78"/>
      <c r="IA88" s="84"/>
      <c r="IV88" s="85"/>
      <c r="IY88" s="84"/>
      <c r="KF88" s="85"/>
    </row>
    <row r="89" spans="10:292" ht="15.75" hidden="1" customHeight="1" x14ac:dyDescent="0.4">
      <c r="J89" s="2"/>
      <c r="DA89" s="77"/>
      <c r="DB89" s="78"/>
      <c r="DC89" s="78"/>
      <c r="DD89" s="78"/>
      <c r="DE89" s="78"/>
      <c r="DF89" s="78"/>
      <c r="DG89" s="78"/>
      <c r="DQ89" s="78"/>
      <c r="DR89" s="78"/>
      <c r="DS89" s="78"/>
      <c r="DT89" s="78"/>
      <c r="DU89" s="78"/>
      <c r="DV89" s="78"/>
      <c r="DW89" s="78"/>
      <c r="DX89" s="78"/>
      <c r="DY89" s="78"/>
      <c r="DZ89" s="78"/>
      <c r="EA89" s="78"/>
      <c r="EB89" s="78"/>
      <c r="EX89" s="78"/>
      <c r="EY89" s="78"/>
      <c r="EZ89" s="78"/>
      <c r="FA89" s="78"/>
      <c r="FB89" s="78"/>
      <c r="FC89" s="78"/>
      <c r="FD89" s="78"/>
      <c r="FE89" s="78"/>
      <c r="FF89" s="78"/>
      <c r="FG89" s="78"/>
      <c r="FH89" s="78"/>
      <c r="GA89" s="78"/>
      <c r="GB89" s="78"/>
      <c r="GC89" s="78"/>
      <c r="GD89" s="78"/>
      <c r="GE89" s="78"/>
      <c r="GF89" s="78"/>
      <c r="GG89" s="78"/>
      <c r="GH89" s="78"/>
      <c r="GI89" s="78"/>
      <c r="GJ89" s="78"/>
      <c r="GK89" s="78"/>
      <c r="GL89" s="78"/>
      <c r="GM89" s="78"/>
      <c r="GN89" s="78"/>
      <c r="GO89" s="78"/>
      <c r="GP89" s="78"/>
      <c r="GQ89" s="78"/>
      <c r="IA89" s="84"/>
      <c r="IV89" s="85"/>
      <c r="IY89" s="84"/>
      <c r="KF89" s="85"/>
    </row>
    <row r="90" spans="10:292" ht="15.75" hidden="1" customHeight="1" x14ac:dyDescent="0.4">
      <c r="J90" s="2"/>
      <c r="DA90" s="77"/>
      <c r="DB90" s="78"/>
      <c r="DC90" s="78"/>
      <c r="DD90" s="78"/>
      <c r="DE90" s="78"/>
      <c r="DF90" s="78"/>
      <c r="DG90" s="78"/>
      <c r="DQ90" s="78"/>
      <c r="DR90" s="78"/>
      <c r="DS90" s="78"/>
      <c r="DT90" s="78"/>
      <c r="DU90" s="78"/>
      <c r="DV90" s="78"/>
      <c r="DW90" s="78"/>
      <c r="DX90" s="78"/>
      <c r="DY90" s="78"/>
      <c r="DZ90" s="78"/>
      <c r="EA90" s="78"/>
      <c r="EB90" s="78"/>
      <c r="EX90" s="78"/>
      <c r="EY90" s="78"/>
      <c r="EZ90" s="78"/>
      <c r="FA90" s="78"/>
      <c r="FB90" s="78"/>
      <c r="FC90" s="78"/>
      <c r="FD90" s="78"/>
      <c r="FE90" s="78"/>
      <c r="FF90" s="78"/>
      <c r="FG90" s="78"/>
      <c r="FH90" s="78"/>
      <c r="GA90" s="78"/>
      <c r="GB90" s="78"/>
      <c r="GC90" s="78"/>
      <c r="GD90" s="78"/>
      <c r="GE90" s="78"/>
      <c r="GF90" s="78"/>
      <c r="GG90" s="78"/>
      <c r="GH90" s="78"/>
      <c r="GI90" s="78"/>
      <c r="GJ90" s="78"/>
      <c r="GK90" s="78"/>
      <c r="GL90" s="78"/>
      <c r="GM90" s="78"/>
      <c r="GN90" s="78"/>
      <c r="GO90" s="78"/>
      <c r="GP90" s="78"/>
      <c r="GQ90" s="78"/>
      <c r="IA90" s="84"/>
      <c r="IV90" s="85"/>
      <c r="IY90" s="84"/>
      <c r="KF90" s="85"/>
    </row>
    <row r="91" spans="10:292" ht="15.75" hidden="1" customHeight="1" x14ac:dyDescent="0.4">
      <c r="K91" s="10"/>
      <c r="DA91" s="77"/>
      <c r="DB91" s="78"/>
      <c r="DC91" s="78"/>
      <c r="DD91" s="78"/>
      <c r="DE91" s="78"/>
      <c r="DF91" s="78"/>
      <c r="DG91" s="78"/>
      <c r="DQ91" s="78"/>
      <c r="DR91" s="78"/>
      <c r="DS91" s="78"/>
      <c r="DT91" s="78"/>
      <c r="DU91" s="78"/>
      <c r="DV91" s="78"/>
      <c r="DW91" s="78"/>
      <c r="DX91" s="78"/>
      <c r="DY91" s="78"/>
      <c r="DZ91" s="78"/>
      <c r="EA91" s="78"/>
      <c r="EB91" s="78"/>
      <c r="EX91" s="78"/>
      <c r="EY91" s="78"/>
      <c r="EZ91" s="78"/>
      <c r="FA91" s="78"/>
      <c r="FB91" s="78"/>
      <c r="FC91" s="78"/>
      <c r="FD91" s="78"/>
      <c r="FE91" s="78"/>
      <c r="FF91" s="78"/>
      <c r="FG91" s="78"/>
      <c r="FH91" s="78"/>
      <c r="GA91" s="78"/>
      <c r="GB91" s="78"/>
      <c r="GC91" s="78"/>
      <c r="GD91" s="78"/>
      <c r="GE91" s="78"/>
      <c r="GF91" s="78"/>
      <c r="GG91" s="78"/>
      <c r="GH91" s="78"/>
      <c r="GI91" s="78"/>
      <c r="GJ91" s="78"/>
      <c r="GK91" s="78"/>
      <c r="GL91" s="78"/>
      <c r="GM91" s="78"/>
      <c r="GN91" s="78"/>
      <c r="GO91" s="78"/>
      <c r="GP91" s="78"/>
      <c r="GQ91" s="78"/>
      <c r="IA91" s="84"/>
      <c r="IV91" s="85"/>
      <c r="IY91" s="84"/>
      <c r="KF91" s="85"/>
    </row>
    <row r="92" spans="10:292" ht="15.75" hidden="1" customHeight="1" x14ac:dyDescent="0.4">
      <c r="DA92" s="77"/>
      <c r="DB92" s="78"/>
      <c r="DC92" s="78"/>
      <c r="DD92" s="78"/>
      <c r="DE92" s="78"/>
      <c r="DF92" s="78"/>
      <c r="DG92" s="78"/>
      <c r="DQ92" s="78"/>
      <c r="DR92" s="78"/>
      <c r="DS92" s="78"/>
      <c r="DT92" s="78"/>
      <c r="DU92" s="78"/>
      <c r="DV92" s="78"/>
      <c r="DW92" s="78"/>
      <c r="DX92" s="78"/>
      <c r="DY92" s="78"/>
      <c r="DZ92" s="78"/>
      <c r="EA92" s="78"/>
      <c r="EB92" s="78"/>
      <c r="EX92" s="78"/>
      <c r="EY92" s="78"/>
      <c r="EZ92" s="78"/>
      <c r="FA92" s="78"/>
      <c r="FB92" s="78"/>
      <c r="FC92" s="78"/>
      <c r="FD92" s="78"/>
      <c r="FE92" s="78"/>
      <c r="FF92" s="78"/>
      <c r="FG92" s="78"/>
      <c r="FH92" s="78"/>
      <c r="GA92" s="78"/>
      <c r="GB92" s="78"/>
      <c r="GC92" s="78"/>
      <c r="GD92" s="78"/>
      <c r="GE92" s="78"/>
      <c r="GF92" s="78"/>
      <c r="GG92" s="78"/>
      <c r="GH92" s="78"/>
      <c r="GI92" s="78"/>
      <c r="GJ92" s="78"/>
      <c r="GK92" s="78"/>
      <c r="GL92" s="78"/>
      <c r="GM92" s="78"/>
      <c r="GN92" s="78"/>
      <c r="GO92" s="78"/>
      <c r="GP92" s="78"/>
      <c r="GQ92" s="78"/>
      <c r="IA92" s="84"/>
      <c r="IV92" s="85"/>
      <c r="IY92" s="84"/>
      <c r="KF92" s="85"/>
    </row>
    <row r="93" spans="10:292" ht="15.75" hidden="1" customHeight="1" x14ac:dyDescent="0.4">
      <c r="DA93" s="77"/>
      <c r="DB93" s="78"/>
      <c r="DC93" s="78"/>
      <c r="DD93" s="78"/>
      <c r="DE93" s="78"/>
      <c r="DF93" s="78"/>
      <c r="DG93" s="78"/>
      <c r="DQ93" s="78"/>
      <c r="DR93" s="78"/>
      <c r="DS93" s="78"/>
      <c r="DT93" s="78"/>
      <c r="DU93" s="78"/>
      <c r="DV93" s="78"/>
      <c r="DW93" s="78"/>
      <c r="DX93" s="78"/>
      <c r="DY93" s="78"/>
      <c r="DZ93" s="78"/>
      <c r="EA93" s="78"/>
      <c r="EB93" s="78"/>
      <c r="EX93" s="78"/>
      <c r="EY93" s="78"/>
      <c r="EZ93" s="78"/>
      <c r="FA93" s="78"/>
      <c r="FB93" s="78"/>
      <c r="FC93" s="78"/>
      <c r="FD93" s="78"/>
      <c r="FE93" s="78"/>
      <c r="FF93" s="78"/>
      <c r="FG93" s="78"/>
      <c r="FH93" s="78"/>
      <c r="GA93" s="78"/>
      <c r="GB93" s="78"/>
      <c r="GC93" s="78"/>
      <c r="GD93" s="78"/>
      <c r="GE93" s="78"/>
      <c r="GF93" s="78"/>
      <c r="GG93" s="78"/>
      <c r="GH93" s="78"/>
      <c r="GI93" s="78"/>
      <c r="GJ93" s="78"/>
      <c r="GK93" s="78"/>
      <c r="GL93" s="78"/>
      <c r="GM93" s="78"/>
      <c r="GN93" s="78"/>
      <c r="GO93" s="78"/>
      <c r="GP93" s="78"/>
      <c r="GQ93" s="78"/>
      <c r="IA93" s="84"/>
      <c r="IV93" s="85"/>
      <c r="IY93" s="84"/>
      <c r="KF93" s="85"/>
    </row>
    <row r="94" spans="10:292" ht="15.75" hidden="1" customHeight="1" x14ac:dyDescent="0.4">
      <c r="DA94" s="77"/>
      <c r="DB94" s="78"/>
      <c r="DC94" s="78"/>
      <c r="DD94" s="78"/>
      <c r="DE94" s="78"/>
      <c r="DF94" s="78"/>
      <c r="DG94" s="78"/>
      <c r="DQ94" s="78"/>
      <c r="DR94" s="78"/>
      <c r="DS94" s="78"/>
      <c r="DT94" s="78"/>
      <c r="DU94" s="78"/>
      <c r="DV94" s="78"/>
      <c r="DW94" s="78"/>
      <c r="DX94" s="78"/>
      <c r="DY94" s="78"/>
      <c r="DZ94" s="78"/>
      <c r="EA94" s="78"/>
      <c r="EB94" s="78"/>
      <c r="EX94" s="78"/>
      <c r="EY94" s="78"/>
      <c r="EZ94" s="78"/>
      <c r="FA94" s="78"/>
      <c r="FB94" s="78"/>
      <c r="FC94" s="78"/>
      <c r="FD94" s="78"/>
      <c r="FE94" s="78"/>
      <c r="FF94" s="78"/>
      <c r="FG94" s="78"/>
      <c r="FH94" s="78"/>
      <c r="GA94" s="78"/>
      <c r="GB94" s="78"/>
      <c r="GC94" s="78"/>
      <c r="GD94" s="78"/>
      <c r="GE94" s="78"/>
      <c r="GF94" s="78"/>
      <c r="GG94" s="78"/>
      <c r="GH94" s="78"/>
      <c r="GI94" s="78"/>
      <c r="GJ94" s="78"/>
      <c r="GK94" s="78"/>
      <c r="GL94" s="78"/>
      <c r="GM94" s="78"/>
      <c r="GN94" s="78"/>
      <c r="GO94" s="78"/>
      <c r="GP94" s="78"/>
      <c r="GQ94" s="78"/>
      <c r="IA94" s="84"/>
      <c r="IV94" s="85"/>
      <c r="IY94" s="84"/>
      <c r="KF94" s="85"/>
    </row>
    <row r="95" spans="10:292" ht="15.75" hidden="1" customHeight="1" x14ac:dyDescent="0.4">
      <c r="DA95" s="77"/>
      <c r="DB95" s="78"/>
      <c r="DC95" s="78"/>
      <c r="DD95" s="78"/>
      <c r="DE95" s="78"/>
      <c r="DF95" s="78"/>
      <c r="DG95" s="78"/>
      <c r="DQ95" s="78"/>
      <c r="DR95" s="78"/>
      <c r="DS95" s="78"/>
      <c r="DT95" s="78"/>
      <c r="DU95" s="78"/>
      <c r="DV95" s="78"/>
      <c r="DW95" s="78"/>
      <c r="DX95" s="78"/>
      <c r="DY95" s="78"/>
      <c r="DZ95" s="78"/>
      <c r="EA95" s="78"/>
      <c r="EB95" s="78"/>
      <c r="EX95" s="78"/>
      <c r="EY95" s="78"/>
      <c r="EZ95" s="78"/>
      <c r="FA95" s="78"/>
      <c r="FB95" s="78"/>
      <c r="FC95" s="78"/>
      <c r="FD95" s="78"/>
      <c r="FE95" s="78"/>
      <c r="FF95" s="78"/>
      <c r="FG95" s="78"/>
      <c r="FH95" s="78"/>
      <c r="GA95" s="78"/>
      <c r="GB95" s="78"/>
      <c r="GC95" s="78"/>
      <c r="GD95" s="78"/>
      <c r="GE95" s="78"/>
      <c r="GF95" s="78"/>
      <c r="GG95" s="78"/>
      <c r="GH95" s="78"/>
      <c r="GI95" s="78"/>
      <c r="GJ95" s="78"/>
      <c r="GK95" s="78"/>
      <c r="GL95" s="78"/>
      <c r="GM95" s="78"/>
      <c r="GN95" s="78"/>
      <c r="GO95" s="78"/>
      <c r="GP95" s="78"/>
      <c r="GQ95" s="78"/>
      <c r="IA95" s="84"/>
      <c r="IV95" s="85"/>
      <c r="IY95" s="84"/>
      <c r="KF95" s="85"/>
    </row>
    <row r="96" spans="10:292" ht="15.75" hidden="1" customHeight="1" x14ac:dyDescent="0.4">
      <c r="DA96" s="77"/>
      <c r="DB96" s="78"/>
      <c r="DC96" s="78"/>
      <c r="DD96" s="78"/>
      <c r="DE96" s="78"/>
      <c r="DF96" s="78"/>
      <c r="DG96" s="78"/>
      <c r="DQ96" s="78"/>
      <c r="DR96" s="78"/>
      <c r="DS96" s="78"/>
      <c r="DT96" s="78"/>
      <c r="DU96" s="78"/>
      <c r="DV96" s="78"/>
      <c r="DW96" s="78"/>
      <c r="DX96" s="78"/>
      <c r="DY96" s="78"/>
      <c r="DZ96" s="78"/>
      <c r="EA96" s="78"/>
      <c r="EB96" s="78"/>
      <c r="EX96" s="78"/>
      <c r="EY96" s="78"/>
      <c r="EZ96" s="78"/>
      <c r="FA96" s="78"/>
      <c r="FB96" s="78"/>
      <c r="FC96" s="78"/>
      <c r="FD96" s="78"/>
      <c r="FE96" s="78"/>
      <c r="FF96" s="78"/>
      <c r="FG96" s="78"/>
      <c r="FH96" s="78"/>
      <c r="GA96" s="78"/>
      <c r="GB96" s="78"/>
      <c r="GC96" s="78"/>
      <c r="GD96" s="78"/>
      <c r="GE96" s="78"/>
      <c r="GF96" s="78"/>
      <c r="GG96" s="78"/>
      <c r="GH96" s="78"/>
      <c r="GI96" s="78"/>
      <c r="GJ96" s="78"/>
      <c r="GK96" s="78"/>
      <c r="GL96" s="78"/>
      <c r="GM96" s="78"/>
      <c r="GN96" s="78"/>
      <c r="GO96" s="78"/>
      <c r="GP96" s="78"/>
      <c r="GQ96" s="78"/>
      <c r="IA96" s="84"/>
      <c r="IV96" s="85"/>
      <c r="IY96" s="84"/>
      <c r="KF96" s="85"/>
    </row>
    <row r="97" spans="10:292" ht="15.75" hidden="1" customHeight="1" x14ac:dyDescent="0.4">
      <c r="DA97" s="77"/>
      <c r="DB97" s="78"/>
      <c r="DC97" s="78"/>
      <c r="DD97" s="78"/>
      <c r="DE97" s="78"/>
      <c r="DF97" s="78"/>
      <c r="DG97" s="78"/>
      <c r="DQ97" s="78"/>
      <c r="DR97" s="78"/>
      <c r="DS97" s="78"/>
      <c r="DT97" s="78"/>
      <c r="DU97" s="78"/>
      <c r="DV97" s="78"/>
      <c r="DW97" s="78"/>
      <c r="DX97" s="78"/>
      <c r="DY97" s="78"/>
      <c r="DZ97" s="78"/>
      <c r="EA97" s="78"/>
      <c r="EB97" s="78"/>
      <c r="EX97" s="78"/>
      <c r="EY97" s="78"/>
      <c r="EZ97" s="78"/>
      <c r="FA97" s="78"/>
      <c r="FB97" s="78"/>
      <c r="FC97" s="78"/>
      <c r="FD97" s="78"/>
      <c r="FE97" s="78"/>
      <c r="FF97" s="78"/>
      <c r="FG97" s="78"/>
      <c r="FH97" s="78"/>
      <c r="GA97" s="78"/>
      <c r="GB97" s="78"/>
      <c r="GC97" s="78"/>
      <c r="GD97" s="78"/>
      <c r="GE97" s="78"/>
      <c r="GF97" s="78"/>
      <c r="GG97" s="78"/>
      <c r="GH97" s="78"/>
      <c r="GI97" s="78"/>
      <c r="GJ97" s="78"/>
      <c r="GK97" s="78"/>
      <c r="GL97" s="78"/>
      <c r="GM97" s="78"/>
      <c r="GN97" s="78"/>
      <c r="GO97" s="78"/>
      <c r="GP97" s="78"/>
      <c r="GQ97" s="78"/>
      <c r="IA97" s="84"/>
      <c r="IV97" s="85"/>
      <c r="IY97" s="84"/>
      <c r="KF97" s="85"/>
    </row>
    <row r="98" spans="10:292" ht="15.75" hidden="1" customHeight="1" x14ac:dyDescent="0.4">
      <c r="DA98" s="77"/>
      <c r="DB98" s="78"/>
      <c r="DC98" s="78"/>
      <c r="DD98" s="78"/>
      <c r="DE98" s="78"/>
      <c r="DF98" s="78"/>
      <c r="DG98" s="78"/>
      <c r="DQ98" s="78"/>
      <c r="DR98" s="78"/>
      <c r="DS98" s="78"/>
      <c r="DT98" s="78"/>
      <c r="DU98" s="78"/>
      <c r="DV98" s="78"/>
      <c r="DW98" s="78"/>
      <c r="DX98" s="78"/>
      <c r="DY98" s="78"/>
      <c r="DZ98" s="78"/>
      <c r="EA98" s="78"/>
      <c r="EB98" s="78"/>
      <c r="EX98" s="78"/>
      <c r="EY98" s="78"/>
      <c r="EZ98" s="78"/>
      <c r="FA98" s="78"/>
      <c r="FB98" s="78"/>
      <c r="FC98" s="78"/>
      <c r="FD98" s="78"/>
      <c r="FE98" s="78"/>
      <c r="FF98" s="78"/>
      <c r="FG98" s="78"/>
      <c r="FH98" s="78"/>
      <c r="GA98" s="78"/>
      <c r="GB98" s="78"/>
      <c r="GC98" s="78"/>
      <c r="GD98" s="78"/>
      <c r="GE98" s="78"/>
      <c r="GF98" s="78"/>
      <c r="GG98" s="78"/>
      <c r="GH98" s="78"/>
      <c r="GI98" s="78"/>
      <c r="GJ98" s="78"/>
      <c r="GK98" s="78"/>
      <c r="GL98" s="78"/>
      <c r="GM98" s="78"/>
      <c r="GN98" s="78"/>
      <c r="GO98" s="78"/>
      <c r="GP98" s="78"/>
      <c r="GQ98" s="78"/>
      <c r="IA98" s="84"/>
      <c r="IV98" s="85"/>
      <c r="IY98" s="84"/>
      <c r="KF98" s="85"/>
    </row>
    <row r="99" spans="10:292" ht="15.75" hidden="1" customHeight="1" x14ac:dyDescent="0.4">
      <c r="DA99" s="77"/>
      <c r="DB99" s="78"/>
      <c r="DC99" s="78"/>
      <c r="DD99" s="78"/>
      <c r="DE99" s="78"/>
      <c r="DF99" s="78"/>
      <c r="DG99" s="78"/>
      <c r="DQ99" s="78"/>
      <c r="DR99" s="78"/>
      <c r="DS99" s="78"/>
      <c r="DT99" s="78"/>
      <c r="DU99" s="78"/>
      <c r="DV99" s="78"/>
      <c r="DW99" s="78"/>
      <c r="DX99" s="78"/>
      <c r="DY99" s="78"/>
      <c r="DZ99" s="78"/>
      <c r="EA99" s="78"/>
      <c r="EB99" s="78"/>
      <c r="EX99" s="78"/>
      <c r="EY99" s="78"/>
      <c r="EZ99" s="78"/>
      <c r="FA99" s="78"/>
      <c r="FB99" s="78"/>
      <c r="FC99" s="78"/>
      <c r="FD99" s="78"/>
      <c r="FE99" s="78"/>
      <c r="FF99" s="78"/>
      <c r="FG99" s="78"/>
      <c r="FH99" s="78"/>
      <c r="GA99" s="78"/>
      <c r="GB99" s="78"/>
      <c r="GC99" s="78"/>
      <c r="GD99" s="78"/>
      <c r="GE99" s="78"/>
      <c r="GF99" s="78"/>
      <c r="GG99" s="78"/>
      <c r="GH99" s="78"/>
      <c r="GI99" s="78"/>
      <c r="GJ99" s="78"/>
      <c r="GK99" s="78"/>
      <c r="GL99" s="78"/>
      <c r="GM99" s="78"/>
      <c r="GN99" s="78"/>
      <c r="GO99" s="78"/>
      <c r="GP99" s="78"/>
      <c r="GQ99" s="78"/>
      <c r="IA99" s="84"/>
      <c r="IV99" s="85"/>
      <c r="IY99" s="84"/>
      <c r="KF99" s="85"/>
    </row>
    <row r="100" spans="10:292" ht="15.75" hidden="1" customHeight="1" x14ac:dyDescent="0.4">
      <c r="DA100" s="77"/>
      <c r="DB100" s="78"/>
      <c r="DC100" s="78"/>
      <c r="DD100" s="78"/>
      <c r="DE100" s="78"/>
      <c r="DF100" s="78"/>
      <c r="DG100" s="78"/>
      <c r="DQ100" s="78"/>
      <c r="DR100" s="78"/>
      <c r="DS100" s="78"/>
      <c r="DT100" s="78"/>
      <c r="DU100" s="78"/>
      <c r="DV100" s="78"/>
      <c r="DW100" s="78"/>
      <c r="DX100" s="78"/>
      <c r="DY100" s="78"/>
      <c r="DZ100" s="78"/>
      <c r="EA100" s="78"/>
      <c r="EB100" s="78"/>
      <c r="EX100" s="78"/>
      <c r="EY100" s="78"/>
      <c r="EZ100" s="78"/>
      <c r="FA100" s="78"/>
      <c r="FB100" s="78"/>
      <c r="FC100" s="78"/>
      <c r="FD100" s="78"/>
      <c r="FE100" s="78"/>
      <c r="FF100" s="78"/>
      <c r="FG100" s="78"/>
      <c r="FH100" s="78"/>
      <c r="GA100" s="78"/>
      <c r="GB100" s="78"/>
      <c r="GC100" s="78"/>
      <c r="GD100" s="78"/>
      <c r="GE100" s="78"/>
      <c r="GF100" s="78"/>
      <c r="GG100" s="78"/>
      <c r="GH100" s="78"/>
      <c r="GI100" s="78"/>
      <c r="GJ100" s="78"/>
      <c r="GK100" s="78"/>
      <c r="GL100" s="78"/>
      <c r="GM100" s="78"/>
      <c r="GN100" s="78"/>
      <c r="GO100" s="78"/>
      <c r="GP100" s="78"/>
      <c r="GQ100" s="78"/>
      <c r="IA100" s="84"/>
      <c r="IV100" s="85"/>
      <c r="IY100" s="84"/>
      <c r="KF100" s="85"/>
    </row>
    <row r="101" spans="10:292" ht="15.75" hidden="1" customHeight="1" x14ac:dyDescent="0.4">
      <c r="DA101" s="77"/>
      <c r="DB101" s="78"/>
      <c r="DC101" s="78"/>
      <c r="DD101" s="78"/>
      <c r="DE101" s="78"/>
      <c r="DF101" s="78"/>
      <c r="DG101" s="78"/>
      <c r="DQ101" s="78"/>
      <c r="DR101" s="78"/>
      <c r="DS101" s="78"/>
      <c r="DT101" s="78"/>
      <c r="DU101" s="78"/>
      <c r="DV101" s="78"/>
      <c r="DW101" s="78"/>
      <c r="DX101" s="78"/>
      <c r="DY101" s="78"/>
      <c r="DZ101" s="78"/>
      <c r="EA101" s="78"/>
      <c r="EB101" s="78"/>
      <c r="EX101" s="78"/>
      <c r="EY101" s="78"/>
      <c r="EZ101" s="78"/>
      <c r="FA101" s="78"/>
      <c r="FB101" s="78"/>
      <c r="FC101" s="78"/>
      <c r="FD101" s="78"/>
      <c r="FE101" s="78"/>
      <c r="FF101" s="78"/>
      <c r="FG101" s="78"/>
      <c r="FH101" s="78"/>
      <c r="GA101" s="78"/>
      <c r="GB101" s="78"/>
      <c r="GC101" s="78"/>
      <c r="GD101" s="78"/>
      <c r="GE101" s="78"/>
      <c r="GF101" s="78"/>
      <c r="GG101" s="78"/>
      <c r="GH101" s="78"/>
      <c r="GI101" s="78"/>
      <c r="GJ101" s="78"/>
      <c r="GK101" s="78"/>
      <c r="GL101" s="78"/>
      <c r="GM101" s="78"/>
      <c r="GN101" s="78"/>
      <c r="GO101" s="78"/>
      <c r="GP101" s="78"/>
      <c r="GQ101" s="78"/>
      <c r="IA101" s="84"/>
      <c r="IV101" s="85"/>
      <c r="IY101" s="84"/>
      <c r="KF101" s="85"/>
    </row>
    <row r="102" spans="10:292" ht="15.75" hidden="1" customHeight="1" x14ac:dyDescent="0.4">
      <c r="DA102" s="77"/>
      <c r="DB102" s="78"/>
      <c r="DC102" s="78"/>
      <c r="DD102" s="78"/>
      <c r="DE102" s="78"/>
      <c r="DF102" s="78"/>
      <c r="DG102" s="78"/>
      <c r="DQ102" s="78"/>
      <c r="DR102" s="78"/>
      <c r="DS102" s="78"/>
      <c r="DT102" s="78"/>
      <c r="DU102" s="78"/>
      <c r="DV102" s="78"/>
      <c r="DW102" s="78"/>
      <c r="DX102" s="78"/>
      <c r="DY102" s="78"/>
      <c r="DZ102" s="78"/>
      <c r="EA102" s="78"/>
      <c r="EB102" s="78"/>
      <c r="EX102" s="78"/>
      <c r="EY102" s="78"/>
      <c r="EZ102" s="78"/>
      <c r="FA102" s="78"/>
      <c r="FB102" s="78"/>
      <c r="FC102" s="78"/>
      <c r="FD102" s="78"/>
      <c r="FE102" s="78"/>
      <c r="FF102" s="78"/>
      <c r="FG102" s="78"/>
      <c r="FH102" s="78"/>
      <c r="GA102" s="78"/>
      <c r="GB102" s="78"/>
      <c r="GC102" s="78"/>
      <c r="GD102" s="78"/>
      <c r="GE102" s="78"/>
      <c r="GF102" s="78"/>
      <c r="GG102" s="78"/>
      <c r="GH102" s="78"/>
      <c r="GI102" s="78"/>
      <c r="GJ102" s="78"/>
      <c r="GK102" s="78"/>
      <c r="GL102" s="78"/>
      <c r="GM102" s="78"/>
      <c r="GN102" s="78"/>
      <c r="GO102" s="78"/>
      <c r="GP102" s="78"/>
      <c r="GQ102" s="78"/>
      <c r="IA102" s="84"/>
      <c r="IV102" s="85"/>
      <c r="IY102" s="84"/>
      <c r="KF102" s="85"/>
    </row>
    <row r="103" spans="10:292" ht="15.75" hidden="1" customHeight="1" x14ac:dyDescent="0.4">
      <c r="DA103" s="77"/>
      <c r="DB103" s="78"/>
      <c r="DC103" s="78"/>
      <c r="DD103" s="78"/>
      <c r="DE103" s="78"/>
      <c r="DF103" s="78"/>
      <c r="DG103" s="78"/>
      <c r="DQ103" s="78"/>
      <c r="DR103" s="78"/>
      <c r="DS103" s="78"/>
      <c r="DT103" s="78"/>
      <c r="DU103" s="78"/>
      <c r="DV103" s="78"/>
      <c r="DW103" s="78"/>
      <c r="DX103" s="78"/>
      <c r="DY103" s="78"/>
      <c r="DZ103" s="78"/>
      <c r="EA103" s="78"/>
      <c r="EB103" s="78"/>
      <c r="EX103" s="78"/>
      <c r="EY103" s="78"/>
      <c r="EZ103" s="78"/>
      <c r="FA103" s="78"/>
      <c r="FB103" s="78"/>
      <c r="FC103" s="78"/>
      <c r="FD103" s="78"/>
      <c r="FE103" s="78"/>
      <c r="FF103" s="78"/>
      <c r="FG103" s="78"/>
      <c r="FH103" s="78"/>
      <c r="GA103" s="78"/>
      <c r="GB103" s="78"/>
      <c r="GC103" s="78"/>
      <c r="GD103" s="78"/>
      <c r="GE103" s="78"/>
      <c r="GF103" s="78"/>
      <c r="GG103" s="78"/>
      <c r="GH103" s="78"/>
      <c r="GI103" s="78"/>
      <c r="GJ103" s="78"/>
      <c r="GK103" s="78"/>
      <c r="GL103" s="78"/>
      <c r="GM103" s="78"/>
      <c r="GN103" s="78"/>
      <c r="GO103" s="78"/>
      <c r="GP103" s="78"/>
      <c r="GQ103" s="78"/>
      <c r="IA103" s="84"/>
      <c r="IV103" s="85"/>
      <c r="IY103" s="84"/>
      <c r="KF103" s="85"/>
    </row>
    <row r="104" spans="10:292" ht="15.75" hidden="1" customHeight="1" x14ac:dyDescent="0.4">
      <c r="DA104" s="77"/>
      <c r="DB104" s="78"/>
      <c r="DC104" s="78"/>
      <c r="DD104" s="78"/>
      <c r="DE104" s="78"/>
      <c r="DF104" s="78"/>
      <c r="DG104" s="78"/>
      <c r="DQ104" s="78"/>
      <c r="DR104" s="78"/>
      <c r="DS104" s="78"/>
      <c r="DT104" s="78"/>
      <c r="DU104" s="78"/>
      <c r="DV104" s="78"/>
      <c r="DW104" s="78"/>
      <c r="DX104" s="78"/>
      <c r="DY104" s="78"/>
      <c r="DZ104" s="78"/>
      <c r="EA104" s="78"/>
      <c r="EB104" s="78"/>
      <c r="EX104" s="78"/>
      <c r="EY104" s="78"/>
      <c r="EZ104" s="78"/>
      <c r="FA104" s="78"/>
      <c r="FB104" s="78"/>
      <c r="FC104" s="78"/>
      <c r="FD104" s="78"/>
      <c r="FE104" s="78"/>
      <c r="FF104" s="78"/>
      <c r="FG104" s="78"/>
      <c r="FH104" s="78"/>
      <c r="GA104" s="78"/>
      <c r="GB104" s="78"/>
      <c r="GC104" s="78"/>
      <c r="GD104" s="78"/>
      <c r="GE104" s="78"/>
      <c r="GF104" s="78"/>
      <c r="GG104" s="78"/>
      <c r="GH104" s="78"/>
      <c r="GI104" s="78"/>
      <c r="GJ104" s="78"/>
      <c r="GK104" s="78"/>
      <c r="GL104" s="78"/>
      <c r="GM104" s="78"/>
      <c r="GN104" s="78"/>
      <c r="GO104" s="78"/>
      <c r="GP104" s="78"/>
      <c r="GQ104" s="78"/>
      <c r="IA104" s="84"/>
      <c r="IV104" s="85"/>
      <c r="IY104" s="84"/>
      <c r="KF104" s="85"/>
    </row>
    <row r="105" spans="10:292" ht="15.75" hidden="1" customHeight="1" x14ac:dyDescent="0.4">
      <c r="DA105" s="77"/>
      <c r="DB105" s="78"/>
      <c r="DC105" s="78"/>
      <c r="DD105" s="78"/>
      <c r="DE105" s="78"/>
      <c r="DF105" s="78"/>
      <c r="DG105" s="78"/>
      <c r="DQ105" s="78"/>
      <c r="DR105" s="78"/>
      <c r="DS105" s="78"/>
      <c r="DT105" s="78"/>
      <c r="DU105" s="78"/>
      <c r="DV105" s="78"/>
      <c r="DW105" s="78"/>
      <c r="DX105" s="78"/>
      <c r="DY105" s="78"/>
      <c r="DZ105" s="78"/>
      <c r="EA105" s="78"/>
      <c r="EB105" s="78"/>
      <c r="EX105" s="78"/>
      <c r="EY105" s="78"/>
      <c r="EZ105" s="78"/>
      <c r="FA105" s="78"/>
      <c r="FB105" s="78"/>
      <c r="FC105" s="78"/>
      <c r="FD105" s="78"/>
      <c r="FE105" s="78"/>
      <c r="FF105" s="78"/>
      <c r="FG105" s="78"/>
      <c r="FH105" s="78"/>
      <c r="GA105" s="78"/>
      <c r="GB105" s="78"/>
      <c r="GC105" s="78"/>
      <c r="GD105" s="78"/>
      <c r="GE105" s="78"/>
      <c r="GF105" s="78"/>
      <c r="GG105" s="78"/>
      <c r="GH105" s="78"/>
      <c r="GI105" s="78"/>
      <c r="GJ105" s="78"/>
      <c r="GK105" s="78"/>
      <c r="GL105" s="78"/>
      <c r="GM105" s="78"/>
      <c r="GN105" s="78"/>
      <c r="GO105" s="78"/>
      <c r="GP105" s="78"/>
      <c r="GQ105" s="78"/>
      <c r="IA105" s="84"/>
      <c r="IV105" s="85"/>
      <c r="IY105" s="84"/>
      <c r="KF105" s="85"/>
    </row>
    <row r="106" spans="10:292" ht="15.75" hidden="1" customHeight="1" x14ac:dyDescent="0.4">
      <c r="DA106" s="77"/>
      <c r="DB106" s="78"/>
      <c r="DC106" s="78"/>
      <c r="DD106" s="78"/>
      <c r="DE106" s="78"/>
      <c r="DF106" s="78"/>
      <c r="DG106" s="78"/>
      <c r="DQ106" s="78"/>
      <c r="DR106" s="78"/>
      <c r="DS106" s="78"/>
      <c r="DT106" s="78"/>
      <c r="DU106" s="78"/>
      <c r="DV106" s="78"/>
      <c r="DW106" s="78"/>
      <c r="DX106" s="78"/>
      <c r="DY106" s="78"/>
      <c r="DZ106" s="78"/>
      <c r="EA106" s="78"/>
      <c r="EB106" s="78"/>
      <c r="EX106" s="78"/>
      <c r="EY106" s="78"/>
      <c r="EZ106" s="78"/>
      <c r="FA106" s="78"/>
      <c r="FB106" s="78"/>
      <c r="FC106" s="78"/>
      <c r="FD106" s="78"/>
      <c r="FE106" s="78"/>
      <c r="FF106" s="78"/>
      <c r="FG106" s="78"/>
      <c r="FH106" s="78"/>
      <c r="GA106" s="78"/>
      <c r="GB106" s="78"/>
      <c r="GC106" s="78"/>
      <c r="GD106" s="78"/>
      <c r="GE106" s="78"/>
      <c r="GF106" s="78"/>
      <c r="GG106" s="78"/>
      <c r="GH106" s="78"/>
      <c r="GI106" s="78"/>
      <c r="GJ106" s="78"/>
      <c r="GK106" s="78"/>
      <c r="GL106" s="78"/>
      <c r="GM106" s="78"/>
      <c r="GN106" s="78"/>
      <c r="GO106" s="78"/>
      <c r="GP106" s="78"/>
      <c r="GQ106" s="78"/>
      <c r="IA106" s="84"/>
      <c r="IV106" s="85"/>
      <c r="IY106" s="84"/>
      <c r="KF106" s="85"/>
    </row>
    <row r="107" spans="10:292" ht="15.75" hidden="1" customHeight="1" x14ac:dyDescent="0.4">
      <c r="DA107" s="77"/>
      <c r="DB107" s="78"/>
      <c r="DC107" s="78"/>
      <c r="DD107" s="78"/>
      <c r="DE107" s="78"/>
      <c r="DF107" s="78"/>
      <c r="DG107" s="78"/>
      <c r="DQ107" s="78"/>
      <c r="DR107" s="78"/>
      <c r="DS107" s="78"/>
      <c r="DT107" s="78"/>
      <c r="DU107" s="78"/>
      <c r="DV107" s="78"/>
      <c r="DW107" s="78"/>
      <c r="DX107" s="78"/>
      <c r="DY107" s="78"/>
      <c r="DZ107" s="78"/>
      <c r="EA107" s="78"/>
      <c r="EB107" s="78"/>
      <c r="EX107" s="78"/>
      <c r="EY107" s="78"/>
      <c r="EZ107" s="78"/>
      <c r="FA107" s="78"/>
      <c r="FB107" s="78"/>
      <c r="FC107" s="78"/>
      <c r="FD107" s="78"/>
      <c r="FE107" s="78"/>
      <c r="FF107" s="78"/>
      <c r="FG107" s="78"/>
      <c r="FH107" s="78"/>
      <c r="GA107" s="78"/>
      <c r="GB107" s="78"/>
      <c r="GC107" s="78"/>
      <c r="GD107" s="78"/>
      <c r="GE107" s="78"/>
      <c r="GF107" s="78"/>
      <c r="GG107" s="78"/>
      <c r="GH107" s="78"/>
      <c r="GI107" s="78"/>
      <c r="GJ107" s="78"/>
      <c r="GK107" s="78"/>
      <c r="GL107" s="78"/>
      <c r="GM107" s="78"/>
      <c r="GN107" s="78"/>
      <c r="GO107" s="78"/>
      <c r="GP107" s="78"/>
      <c r="GQ107" s="78"/>
      <c r="IA107" s="84"/>
      <c r="IV107" s="85"/>
      <c r="IY107" s="84"/>
      <c r="KF107" s="85"/>
    </row>
    <row r="108" spans="10:292" ht="15.75" hidden="1" customHeight="1" x14ac:dyDescent="0.4">
      <c r="DA108" s="77"/>
      <c r="DB108" s="78"/>
      <c r="DC108" s="78"/>
      <c r="DD108" s="78"/>
      <c r="DE108" s="78"/>
      <c r="DF108" s="78"/>
      <c r="DG108" s="78"/>
      <c r="DQ108" s="78"/>
      <c r="DR108" s="78"/>
      <c r="DS108" s="78"/>
      <c r="DT108" s="78"/>
      <c r="DU108" s="78"/>
      <c r="DV108" s="78"/>
      <c r="DW108" s="78"/>
      <c r="DX108" s="78"/>
      <c r="DY108" s="78"/>
      <c r="DZ108" s="78"/>
      <c r="EA108" s="78"/>
      <c r="EB108" s="78"/>
      <c r="EX108" s="78"/>
      <c r="EY108" s="78"/>
      <c r="EZ108" s="78"/>
      <c r="FA108" s="78"/>
      <c r="FB108" s="78"/>
      <c r="FC108" s="78"/>
      <c r="FD108" s="78"/>
      <c r="FE108" s="78"/>
      <c r="FF108" s="78"/>
      <c r="FG108" s="78"/>
      <c r="FH108" s="78"/>
      <c r="GA108" s="78"/>
      <c r="GB108" s="78"/>
      <c r="GC108" s="78"/>
      <c r="GD108" s="78"/>
      <c r="GE108" s="78"/>
      <c r="GF108" s="78"/>
      <c r="GG108" s="78"/>
      <c r="GH108" s="78"/>
      <c r="GI108" s="78"/>
      <c r="GJ108" s="78"/>
      <c r="GK108" s="78"/>
      <c r="GL108" s="78"/>
      <c r="GM108" s="78"/>
      <c r="GN108" s="78"/>
      <c r="GO108" s="78"/>
      <c r="GP108" s="78"/>
      <c r="GQ108" s="78"/>
      <c r="IA108" s="84"/>
      <c r="IV108" s="85"/>
      <c r="IY108" s="84"/>
      <c r="KF108" s="85"/>
    </row>
    <row r="109" spans="10:292" ht="15.75" hidden="1" customHeight="1" x14ac:dyDescent="0.4">
      <c r="DA109" s="77"/>
      <c r="DB109" s="78"/>
      <c r="DC109" s="78"/>
      <c r="DD109" s="78"/>
      <c r="DE109" s="78"/>
      <c r="DF109" s="78"/>
      <c r="DG109" s="78"/>
      <c r="DQ109" s="78"/>
      <c r="DR109" s="78"/>
      <c r="DS109" s="78"/>
      <c r="DT109" s="78"/>
      <c r="DU109" s="78"/>
      <c r="DV109" s="78"/>
      <c r="DW109" s="78"/>
      <c r="DX109" s="78"/>
      <c r="DY109" s="78"/>
      <c r="DZ109" s="78"/>
      <c r="EA109" s="78"/>
      <c r="EB109" s="78"/>
      <c r="EH109" s="64"/>
      <c r="EI109" s="65"/>
      <c r="EJ109" s="65"/>
      <c r="EK109" s="65"/>
      <c r="EL109" s="65"/>
      <c r="EM109" s="65"/>
      <c r="EN109" s="65"/>
      <c r="EO109" s="65"/>
      <c r="EP109" s="65"/>
      <c r="EQ109" s="66"/>
      <c r="EX109" s="78"/>
      <c r="EY109" s="78"/>
      <c r="EZ109" s="78"/>
      <c r="FA109" s="78"/>
      <c r="FB109" s="78"/>
      <c r="FC109" s="78"/>
      <c r="FD109" s="78"/>
      <c r="FE109" s="78"/>
      <c r="FF109" s="78"/>
      <c r="FG109" s="78"/>
      <c r="FH109" s="78"/>
      <c r="GA109" s="78"/>
      <c r="GB109" s="78"/>
      <c r="GC109" s="78"/>
      <c r="GD109" s="78"/>
      <c r="GE109" s="78"/>
      <c r="GF109" s="78"/>
      <c r="GG109" s="78"/>
      <c r="GH109" s="78"/>
      <c r="GI109" s="78"/>
      <c r="GJ109" s="78"/>
      <c r="GK109" s="78"/>
      <c r="GL109" s="78"/>
      <c r="GM109" s="78"/>
      <c r="GN109" s="78"/>
      <c r="GO109" s="78"/>
      <c r="GP109" s="78"/>
      <c r="GQ109" s="78"/>
      <c r="IA109" s="84"/>
      <c r="IV109" s="85"/>
      <c r="IY109" s="84"/>
      <c r="KF109" s="85"/>
    </row>
    <row r="110" spans="10:292" ht="15.75" hidden="1" customHeight="1" x14ac:dyDescent="0.4">
      <c r="DA110" s="77"/>
      <c r="DB110" s="78"/>
      <c r="DC110" s="78"/>
      <c r="DD110" s="78"/>
      <c r="DE110" s="78"/>
      <c r="DF110" s="78"/>
      <c r="DG110" s="78"/>
      <c r="DQ110" s="78"/>
      <c r="DR110" s="78"/>
      <c r="DS110" s="78"/>
      <c r="DT110" s="78"/>
      <c r="DU110" s="78"/>
      <c r="DV110" s="78"/>
      <c r="DW110" s="78"/>
      <c r="DX110" s="78"/>
      <c r="DY110" s="78"/>
      <c r="DZ110" s="78"/>
      <c r="EA110" s="78"/>
      <c r="EB110" s="78"/>
      <c r="EH110" s="101"/>
      <c r="EI110" s="102"/>
      <c r="EJ110" s="102"/>
      <c r="EK110" s="102"/>
      <c r="EL110" s="102"/>
      <c r="EM110" s="102"/>
      <c r="EN110" s="102"/>
      <c r="EO110" s="102"/>
      <c r="EP110" s="102"/>
      <c r="EQ110" s="103"/>
      <c r="EX110" s="78"/>
      <c r="EY110" s="78"/>
      <c r="EZ110" s="78"/>
      <c r="FA110" s="78"/>
      <c r="FB110" s="78"/>
      <c r="FC110" s="78"/>
      <c r="FD110" s="78"/>
      <c r="FE110" s="78"/>
      <c r="FF110" s="78"/>
      <c r="FG110" s="78"/>
      <c r="FH110" s="78"/>
      <c r="GA110" s="78"/>
      <c r="GB110" s="78"/>
      <c r="GC110" s="78"/>
      <c r="GD110" s="78"/>
      <c r="GE110" s="78"/>
      <c r="GF110" s="78"/>
      <c r="GG110" s="78"/>
      <c r="GH110" s="78"/>
      <c r="GI110" s="78"/>
      <c r="GJ110" s="78"/>
      <c r="GK110" s="78"/>
      <c r="GL110" s="78"/>
      <c r="GM110" s="78"/>
      <c r="GN110" s="78"/>
      <c r="GO110" s="78"/>
      <c r="GP110" s="78"/>
      <c r="GQ110" s="78"/>
      <c r="IA110" s="84"/>
      <c r="IV110" s="85"/>
      <c r="IY110" s="84"/>
      <c r="KF110" s="85"/>
    </row>
    <row r="111" spans="10:292" ht="15.75" hidden="1" customHeight="1" x14ac:dyDescent="0.4">
      <c r="J111" s="2"/>
      <c r="DA111" s="77"/>
      <c r="DB111" s="78"/>
      <c r="DC111" s="78"/>
      <c r="DD111" s="78"/>
      <c r="DE111" s="78"/>
      <c r="DF111" s="78"/>
      <c r="DG111" s="78"/>
      <c r="DQ111" s="78"/>
      <c r="DR111" s="78"/>
      <c r="DS111" s="78"/>
      <c r="DT111" s="78"/>
      <c r="DU111" s="78"/>
      <c r="DV111" s="78"/>
      <c r="DW111" s="78"/>
      <c r="DX111" s="78"/>
      <c r="DY111" s="78"/>
      <c r="DZ111" s="78"/>
      <c r="EA111" s="78"/>
      <c r="EB111" s="78"/>
      <c r="EH111" s="101"/>
      <c r="EI111" s="102"/>
      <c r="EJ111" s="102"/>
      <c r="EK111" s="102"/>
      <c r="EL111" s="102"/>
      <c r="EM111" s="102"/>
      <c r="EN111" s="102"/>
      <c r="EO111" s="102"/>
      <c r="EP111" s="102"/>
      <c r="EQ111" s="103"/>
      <c r="EX111" s="2"/>
      <c r="EY111" s="78"/>
      <c r="EZ111" s="78"/>
      <c r="FA111" s="78"/>
      <c r="FB111" s="78"/>
      <c r="FC111" s="78"/>
      <c r="FD111" s="78"/>
      <c r="FE111" s="78"/>
      <c r="FF111" s="78"/>
      <c r="FG111" s="78"/>
      <c r="FH111" s="78"/>
      <c r="GA111" s="78"/>
      <c r="GB111" s="78"/>
      <c r="GC111" s="78"/>
      <c r="GD111" s="78"/>
      <c r="GE111" s="78"/>
      <c r="GF111" s="78"/>
      <c r="GG111" s="78"/>
      <c r="GH111" s="78"/>
      <c r="GI111" s="78"/>
      <c r="GJ111" s="78"/>
      <c r="GK111" s="78"/>
      <c r="GL111" s="78"/>
      <c r="GM111" s="78"/>
      <c r="GN111" s="78"/>
      <c r="GO111" s="78"/>
      <c r="GP111" s="78"/>
      <c r="GQ111" s="78"/>
      <c r="IA111" s="84"/>
      <c r="IV111" s="85"/>
      <c r="IY111" s="84"/>
      <c r="KF111" s="85"/>
    </row>
    <row r="112" spans="10:292" ht="15.75" hidden="1" customHeight="1" thickBot="1" x14ac:dyDescent="0.45">
      <c r="DA112" s="77"/>
      <c r="DB112" s="78"/>
      <c r="DC112" s="78"/>
      <c r="DD112" s="78"/>
      <c r="DE112" s="78"/>
      <c r="DF112" s="78"/>
      <c r="DG112" s="78"/>
      <c r="DQ112" s="78"/>
      <c r="DR112" s="78"/>
      <c r="DS112" s="78"/>
      <c r="DT112" s="78"/>
      <c r="DU112" s="78"/>
      <c r="DV112" s="78"/>
      <c r="DW112" s="78"/>
      <c r="DX112" s="78"/>
      <c r="DY112" s="78"/>
      <c r="DZ112" s="78"/>
      <c r="EA112" s="78"/>
      <c r="EB112" s="78"/>
      <c r="EH112" s="101"/>
      <c r="EI112" s="102"/>
      <c r="EJ112" s="102"/>
      <c r="EK112" s="102"/>
      <c r="EL112" s="102"/>
      <c r="EM112" s="102"/>
      <c r="EN112" s="102"/>
      <c r="EO112" s="102"/>
      <c r="EP112" s="102"/>
      <c r="EQ112" s="103"/>
      <c r="EX112" s="78"/>
      <c r="EY112" s="78"/>
      <c r="EZ112" s="78"/>
      <c r="FA112" s="78"/>
      <c r="FB112" s="78"/>
      <c r="FC112" s="78"/>
      <c r="FD112" s="78"/>
      <c r="FE112" s="78"/>
      <c r="FF112" s="78"/>
      <c r="FG112" s="78"/>
      <c r="FH112" s="78"/>
      <c r="GA112" s="78"/>
      <c r="GB112" s="78"/>
      <c r="GC112" s="78"/>
      <c r="GD112" s="78"/>
      <c r="GE112" s="78"/>
      <c r="GF112" s="78"/>
      <c r="GG112" s="78"/>
      <c r="GH112" s="78"/>
      <c r="GI112" s="78"/>
      <c r="GJ112" s="78"/>
      <c r="GK112" s="78"/>
      <c r="GL112" s="78"/>
      <c r="GM112" s="78"/>
      <c r="GN112" s="78"/>
      <c r="GO112" s="78"/>
      <c r="GP112" s="78"/>
      <c r="GQ112" s="78"/>
      <c r="IA112" s="84"/>
      <c r="IV112" s="85"/>
      <c r="IY112" s="84"/>
      <c r="KF112" s="85"/>
    </row>
    <row r="113" spans="10:292" ht="15.75" hidden="1" customHeight="1" x14ac:dyDescent="0.4">
      <c r="K113" s="583"/>
      <c r="L113" s="585"/>
      <c r="M113" s="586"/>
      <c r="N113" s="586"/>
      <c r="O113" s="586"/>
      <c r="P113" s="586"/>
      <c r="Q113" s="586"/>
      <c r="R113" s="586"/>
      <c r="S113" s="586"/>
      <c r="T113" s="586"/>
      <c r="U113" s="586"/>
      <c r="V113" s="586"/>
      <c r="W113" s="586"/>
      <c r="X113" s="587"/>
      <c r="DA113" s="591"/>
      <c r="DB113" s="592"/>
      <c r="DC113" s="592"/>
      <c r="DD113" s="78"/>
      <c r="DE113" s="78"/>
      <c r="DF113" s="78"/>
      <c r="DG113" s="78"/>
      <c r="DQ113" s="78"/>
      <c r="DR113" s="78"/>
      <c r="DS113" s="78"/>
      <c r="DT113" s="78"/>
      <c r="DU113" s="78"/>
      <c r="DV113" s="78"/>
      <c r="DW113" s="78"/>
      <c r="DX113" s="78"/>
      <c r="DY113" s="78"/>
      <c r="DZ113" s="78"/>
      <c r="EA113" s="78"/>
      <c r="EB113" s="78"/>
      <c r="EH113" s="101"/>
      <c r="EI113" s="102"/>
      <c r="EJ113" s="102"/>
      <c r="EK113" s="102"/>
      <c r="EL113" s="102"/>
      <c r="EM113" s="102"/>
      <c r="EN113" s="102"/>
      <c r="EO113" s="102"/>
      <c r="EP113" s="102"/>
      <c r="EQ113" s="103"/>
      <c r="EX113" s="571"/>
      <c r="EY113" s="78"/>
      <c r="EZ113" s="78"/>
      <c r="FA113" s="78"/>
      <c r="FB113" s="78"/>
      <c r="FC113" s="78"/>
      <c r="FD113" s="78"/>
      <c r="FE113" s="78"/>
      <c r="FF113" s="78"/>
      <c r="FG113" s="78"/>
      <c r="FH113" s="78"/>
      <c r="GA113" s="78"/>
      <c r="GB113" s="78"/>
      <c r="GC113" s="78"/>
      <c r="GD113" s="78"/>
      <c r="GE113" s="78"/>
      <c r="GF113" s="78"/>
      <c r="GG113" s="78"/>
      <c r="GH113" s="78"/>
      <c r="GI113" s="78"/>
      <c r="GJ113" s="78"/>
      <c r="GK113" s="78"/>
      <c r="GL113" s="78"/>
      <c r="GM113" s="78"/>
      <c r="GN113" s="78"/>
      <c r="GO113" s="78"/>
      <c r="GP113" s="78"/>
      <c r="GQ113" s="78"/>
      <c r="IA113" s="84"/>
      <c r="IV113" s="85"/>
      <c r="IY113" s="84"/>
      <c r="KF113" s="85"/>
    </row>
    <row r="114" spans="10:292" ht="15.75" hidden="1" customHeight="1" thickBot="1" x14ac:dyDescent="0.45">
      <c r="K114" s="584"/>
      <c r="L114" s="588"/>
      <c r="M114" s="589"/>
      <c r="N114" s="589"/>
      <c r="O114" s="589"/>
      <c r="P114" s="589"/>
      <c r="Q114" s="589"/>
      <c r="R114" s="589"/>
      <c r="S114" s="589"/>
      <c r="T114" s="589"/>
      <c r="U114" s="589"/>
      <c r="V114" s="589"/>
      <c r="W114" s="589"/>
      <c r="X114" s="590"/>
      <c r="DA114" s="591"/>
      <c r="DB114" s="592"/>
      <c r="DC114" s="592"/>
      <c r="DD114" s="78"/>
      <c r="DE114" s="78"/>
      <c r="DF114" s="78"/>
      <c r="DG114" s="78"/>
      <c r="DQ114" s="78"/>
      <c r="DR114" s="78"/>
      <c r="DS114" s="78"/>
      <c r="DT114" s="78"/>
      <c r="DU114" s="78"/>
      <c r="DV114" s="78"/>
      <c r="DW114" s="78"/>
      <c r="DX114" s="78"/>
      <c r="DY114" s="78"/>
      <c r="DZ114" s="78"/>
      <c r="EA114" s="78"/>
      <c r="EB114" s="78"/>
      <c r="EH114" s="101"/>
      <c r="EI114" s="102"/>
      <c r="EJ114" s="102"/>
      <c r="EK114" s="102"/>
      <c r="EL114" s="102"/>
      <c r="EM114" s="102"/>
      <c r="EN114" s="102"/>
      <c r="EO114" s="102"/>
      <c r="EP114" s="102"/>
      <c r="EQ114" s="103"/>
      <c r="EX114" s="572"/>
      <c r="EY114" s="78"/>
      <c r="EZ114" s="78"/>
      <c r="FA114" s="78"/>
      <c r="FB114" s="78"/>
      <c r="FC114" s="78"/>
      <c r="FD114" s="78"/>
      <c r="FE114" s="78"/>
      <c r="FF114" s="78"/>
      <c r="FG114" s="78"/>
      <c r="FH114" s="78"/>
      <c r="GA114" s="78"/>
      <c r="GB114" s="78"/>
      <c r="GC114" s="78"/>
      <c r="GD114" s="78"/>
      <c r="GE114" s="78"/>
      <c r="GF114" s="78"/>
      <c r="GG114" s="78"/>
      <c r="GH114" s="78"/>
      <c r="GI114" s="78"/>
      <c r="GJ114" s="78"/>
      <c r="GK114" s="78"/>
      <c r="GL114" s="78"/>
      <c r="GM114" s="78"/>
      <c r="GN114" s="78"/>
      <c r="GO114" s="78"/>
      <c r="GP114" s="78"/>
      <c r="GQ114" s="78"/>
      <c r="IA114" s="84"/>
      <c r="IV114" s="85"/>
      <c r="IY114" s="84"/>
      <c r="KF114" s="85"/>
    </row>
    <row r="115" spans="10:292" ht="15.75" hidden="1" customHeight="1" x14ac:dyDescent="0.4">
      <c r="DA115" s="77"/>
      <c r="DB115" s="78"/>
      <c r="DC115" s="78"/>
      <c r="DD115" s="78"/>
      <c r="DE115" s="78"/>
      <c r="DF115" s="78"/>
      <c r="DG115" s="78"/>
      <c r="DQ115" s="78"/>
      <c r="DR115" s="78"/>
      <c r="DS115" s="78"/>
      <c r="DT115" s="78"/>
      <c r="DU115" s="78"/>
      <c r="DV115" s="78"/>
      <c r="DW115" s="78"/>
      <c r="DX115" s="78"/>
      <c r="DY115" s="78"/>
      <c r="DZ115" s="78"/>
      <c r="EA115" s="78"/>
      <c r="EB115" s="78"/>
      <c r="EH115" s="101"/>
      <c r="EI115" s="102"/>
      <c r="EJ115" s="102"/>
      <c r="EK115" s="102"/>
      <c r="EL115" s="102"/>
      <c r="EM115" s="102"/>
      <c r="EN115" s="102"/>
      <c r="EO115" s="102"/>
      <c r="EP115" s="102"/>
      <c r="EQ115" s="103"/>
      <c r="EX115" s="78"/>
      <c r="EY115" s="78"/>
      <c r="EZ115" s="78"/>
      <c r="FA115" s="78"/>
      <c r="FB115" s="78"/>
      <c r="FC115" s="78"/>
      <c r="FD115" s="78"/>
      <c r="FE115" s="78"/>
      <c r="FF115" s="78"/>
      <c r="FG115" s="78"/>
      <c r="FH115" s="78"/>
      <c r="GA115" s="78"/>
      <c r="GB115" s="78"/>
      <c r="GC115" s="78"/>
      <c r="GD115" s="78"/>
      <c r="GE115" s="78"/>
      <c r="GF115" s="78"/>
      <c r="GG115" s="78"/>
      <c r="GH115" s="78"/>
      <c r="GI115" s="78"/>
      <c r="GJ115" s="78"/>
      <c r="GK115" s="78"/>
      <c r="GL115" s="78"/>
      <c r="GM115" s="78"/>
      <c r="GN115" s="78"/>
      <c r="GO115" s="78"/>
      <c r="GP115" s="78"/>
      <c r="GQ115" s="78"/>
      <c r="IA115" s="84"/>
      <c r="IV115" s="85"/>
      <c r="IY115" s="84"/>
      <c r="KF115" s="85"/>
    </row>
    <row r="116" spans="10:292" ht="15.75" hidden="1" customHeight="1" x14ac:dyDescent="0.4">
      <c r="DA116" s="77"/>
      <c r="DB116" s="78"/>
      <c r="DC116" s="78"/>
      <c r="DD116" s="78"/>
      <c r="DE116" s="78"/>
      <c r="DF116" s="78"/>
      <c r="DG116" s="78"/>
      <c r="DQ116" s="78"/>
      <c r="DR116" s="78"/>
      <c r="DS116" s="78"/>
      <c r="DT116" s="78"/>
      <c r="DU116" s="78"/>
      <c r="DV116" s="78"/>
      <c r="DW116" s="78"/>
      <c r="DX116" s="78"/>
      <c r="DY116" s="78"/>
      <c r="DZ116" s="78"/>
      <c r="EA116" s="78"/>
      <c r="EB116" s="78"/>
      <c r="EH116" s="101"/>
      <c r="EI116" s="102"/>
      <c r="EJ116" s="102"/>
      <c r="EK116" s="102"/>
      <c r="EL116" s="102"/>
      <c r="EM116" s="102"/>
      <c r="EN116" s="102"/>
      <c r="EO116" s="102"/>
      <c r="EP116" s="102"/>
      <c r="EQ116" s="103"/>
      <c r="EX116" s="78"/>
      <c r="EY116" s="78"/>
      <c r="EZ116" s="78"/>
      <c r="FA116" s="78"/>
      <c r="FB116" s="78"/>
      <c r="FC116" s="78"/>
      <c r="FD116" s="78"/>
      <c r="FE116" s="78"/>
      <c r="FF116" s="78"/>
      <c r="FG116" s="78"/>
      <c r="FH116" s="78"/>
      <c r="GA116" s="78"/>
      <c r="GB116" s="78"/>
      <c r="GC116" s="78"/>
      <c r="GD116" s="78"/>
      <c r="GE116" s="78"/>
      <c r="GF116" s="78"/>
      <c r="GG116" s="78"/>
      <c r="GH116" s="78"/>
      <c r="GI116" s="78"/>
      <c r="GJ116" s="78"/>
      <c r="GK116" s="78"/>
      <c r="GL116" s="78"/>
      <c r="GM116" s="78"/>
      <c r="GN116" s="78"/>
      <c r="GO116" s="78"/>
      <c r="GP116" s="78"/>
      <c r="GQ116" s="78"/>
      <c r="IA116" s="84"/>
      <c r="IV116" s="85"/>
      <c r="IY116" s="84"/>
      <c r="KF116" s="85"/>
    </row>
    <row r="117" spans="10:292" ht="15.75" hidden="1" customHeight="1" x14ac:dyDescent="0.4">
      <c r="DA117" s="77"/>
      <c r="DB117" s="78"/>
      <c r="DC117" s="78"/>
      <c r="DD117" s="78"/>
      <c r="DE117" s="78"/>
      <c r="DF117" s="78"/>
      <c r="DG117" s="78"/>
      <c r="DQ117" s="78"/>
      <c r="DR117" s="78"/>
      <c r="DS117" s="78"/>
      <c r="DT117" s="78"/>
      <c r="DU117" s="78"/>
      <c r="DV117" s="78"/>
      <c r="DW117" s="78"/>
      <c r="DX117" s="78"/>
      <c r="DY117" s="78"/>
      <c r="DZ117" s="78"/>
      <c r="EA117" s="78"/>
      <c r="EB117" s="78"/>
      <c r="EH117" s="101"/>
      <c r="EI117" s="102"/>
      <c r="EJ117" s="102"/>
      <c r="EK117" s="102"/>
      <c r="EL117" s="102"/>
      <c r="EM117" s="102"/>
      <c r="EN117" s="102"/>
      <c r="EO117" s="102"/>
      <c r="EP117" s="102"/>
      <c r="EQ117" s="103"/>
      <c r="EX117" s="78"/>
      <c r="EY117" s="78"/>
      <c r="EZ117" s="78"/>
      <c r="FA117" s="78"/>
      <c r="FB117" s="78"/>
      <c r="FC117" s="78"/>
      <c r="FD117" s="78"/>
      <c r="FE117" s="78"/>
      <c r="FF117" s="78"/>
      <c r="FG117" s="78"/>
      <c r="FH117" s="78"/>
      <c r="GA117" s="78"/>
      <c r="GB117" s="78"/>
      <c r="GC117" s="78"/>
      <c r="GD117" s="78"/>
      <c r="GE117" s="78"/>
      <c r="GF117" s="78"/>
      <c r="GG117" s="78"/>
      <c r="GH117" s="78"/>
      <c r="GI117" s="78"/>
      <c r="GJ117" s="78"/>
      <c r="GK117" s="78"/>
      <c r="GL117" s="78"/>
      <c r="GM117" s="78"/>
      <c r="GN117" s="78"/>
      <c r="GO117" s="78"/>
      <c r="GP117" s="78"/>
      <c r="GQ117" s="78"/>
      <c r="IA117" s="84"/>
      <c r="IV117" s="85"/>
      <c r="IY117" s="84"/>
      <c r="KF117" s="85"/>
    </row>
    <row r="118" spans="10:292" ht="15.75" hidden="1" customHeight="1" x14ac:dyDescent="0.4">
      <c r="DA118" s="77"/>
      <c r="DB118" s="78"/>
      <c r="DC118" s="78"/>
      <c r="DD118" s="78"/>
      <c r="DE118" s="78"/>
      <c r="DF118" s="78"/>
      <c r="DG118" s="78"/>
      <c r="DQ118" s="78"/>
      <c r="DR118" s="78"/>
      <c r="DS118" s="78"/>
      <c r="DT118" s="78"/>
      <c r="DU118" s="78"/>
      <c r="DV118" s="78"/>
      <c r="DW118" s="78"/>
      <c r="DX118" s="78"/>
      <c r="DY118" s="78"/>
      <c r="DZ118" s="78"/>
      <c r="EA118" s="78"/>
      <c r="EB118" s="78"/>
      <c r="EH118" s="101"/>
      <c r="EI118" s="102"/>
      <c r="EJ118" s="102"/>
      <c r="EK118" s="102"/>
      <c r="EL118" s="102"/>
      <c r="EM118" s="102"/>
      <c r="EN118" s="102"/>
      <c r="EO118" s="102"/>
      <c r="EP118" s="102"/>
      <c r="EQ118" s="103"/>
      <c r="EX118" s="78"/>
      <c r="EY118" s="78"/>
      <c r="EZ118" s="78"/>
      <c r="FA118" s="78"/>
      <c r="FB118" s="78"/>
      <c r="FC118" s="78"/>
      <c r="FD118" s="78"/>
      <c r="FE118" s="78"/>
      <c r="FF118" s="78"/>
      <c r="FG118" s="78"/>
      <c r="FH118" s="78"/>
      <c r="GA118" s="78"/>
      <c r="GB118" s="78"/>
      <c r="GC118" s="78"/>
      <c r="GD118" s="78"/>
      <c r="GE118" s="78"/>
      <c r="GF118" s="78"/>
      <c r="GG118" s="78"/>
      <c r="GH118" s="78"/>
      <c r="GI118" s="78"/>
      <c r="GJ118" s="78"/>
      <c r="GK118" s="78"/>
      <c r="GL118" s="78"/>
      <c r="GM118" s="78"/>
      <c r="GN118" s="78"/>
      <c r="GO118" s="78"/>
      <c r="GP118" s="78"/>
      <c r="GQ118" s="78"/>
      <c r="IA118" s="84"/>
      <c r="IV118" s="85"/>
      <c r="IY118" s="84"/>
      <c r="KF118" s="85"/>
    </row>
    <row r="119" spans="10:292" ht="15.75" hidden="1" customHeight="1" x14ac:dyDescent="0.4">
      <c r="DA119" s="77"/>
      <c r="DB119" s="78"/>
      <c r="DC119" s="78"/>
      <c r="DD119" s="78"/>
      <c r="DE119" s="78"/>
      <c r="DF119" s="78"/>
      <c r="DG119" s="78"/>
      <c r="DQ119" s="78"/>
      <c r="DR119" s="78"/>
      <c r="DS119" s="78"/>
      <c r="DT119" s="78"/>
      <c r="DU119" s="78"/>
      <c r="DV119" s="78"/>
      <c r="DW119" s="78"/>
      <c r="DX119" s="78"/>
      <c r="DY119" s="78"/>
      <c r="DZ119" s="78"/>
      <c r="EA119" s="78"/>
      <c r="EB119" s="78"/>
      <c r="EH119" s="101"/>
      <c r="EI119" s="102"/>
      <c r="EJ119" s="102"/>
      <c r="EK119" s="102"/>
      <c r="EL119" s="102"/>
      <c r="EM119" s="102"/>
      <c r="EN119" s="102"/>
      <c r="EO119" s="102"/>
      <c r="EP119" s="102"/>
      <c r="EQ119" s="103"/>
      <c r="EX119" s="78"/>
      <c r="EY119" s="78"/>
      <c r="EZ119" s="78"/>
      <c r="FA119" s="78"/>
      <c r="FB119" s="78"/>
      <c r="FC119" s="78"/>
      <c r="FD119" s="78"/>
      <c r="FE119" s="78"/>
      <c r="FF119" s="78"/>
      <c r="FG119" s="78"/>
      <c r="FH119" s="78"/>
      <c r="GA119" s="78"/>
      <c r="GB119" s="78"/>
      <c r="GC119" s="78"/>
      <c r="GD119" s="78"/>
      <c r="GE119" s="78"/>
      <c r="GF119" s="78"/>
      <c r="GG119" s="78"/>
      <c r="GH119" s="78"/>
      <c r="GI119" s="78"/>
      <c r="GJ119" s="78"/>
      <c r="GK119" s="78"/>
      <c r="GL119" s="78"/>
      <c r="GM119" s="78"/>
      <c r="GN119" s="78"/>
      <c r="GO119" s="78"/>
      <c r="GP119" s="78"/>
      <c r="GQ119" s="78"/>
      <c r="IA119" s="84"/>
      <c r="IV119" s="85"/>
      <c r="IY119" s="84"/>
      <c r="KF119" s="85"/>
    </row>
    <row r="120" spans="10:292" ht="15.75" hidden="1" customHeight="1" x14ac:dyDescent="0.4">
      <c r="DA120" s="77"/>
      <c r="DB120" s="78"/>
      <c r="DC120" s="78"/>
      <c r="DD120" s="78"/>
      <c r="DE120" s="78"/>
      <c r="DF120" s="78"/>
      <c r="DG120" s="78"/>
      <c r="DQ120" s="78"/>
      <c r="DR120" s="78"/>
      <c r="DS120" s="78"/>
      <c r="DT120" s="78"/>
      <c r="DU120" s="78"/>
      <c r="DV120" s="78"/>
      <c r="DW120" s="78"/>
      <c r="DX120" s="78"/>
      <c r="DY120" s="78"/>
      <c r="DZ120" s="78"/>
      <c r="EA120" s="78"/>
      <c r="EB120" s="78"/>
      <c r="EH120" s="101"/>
      <c r="EI120" s="102"/>
      <c r="EJ120" s="102"/>
      <c r="EK120" s="102"/>
      <c r="EL120" s="102"/>
      <c r="EM120" s="102"/>
      <c r="EN120" s="102"/>
      <c r="EO120" s="102"/>
      <c r="EP120" s="102"/>
      <c r="EQ120" s="103"/>
      <c r="EX120" s="78"/>
      <c r="EY120" s="78"/>
      <c r="EZ120" s="78"/>
      <c r="FA120" s="78"/>
      <c r="FB120" s="78"/>
      <c r="FC120" s="78"/>
      <c r="FD120" s="78"/>
      <c r="FE120" s="78"/>
      <c r="FF120" s="78"/>
      <c r="FG120" s="78"/>
      <c r="FH120" s="78"/>
      <c r="GA120" s="78"/>
      <c r="GB120" s="78"/>
      <c r="GC120" s="78"/>
      <c r="GD120" s="78"/>
      <c r="GE120" s="78"/>
      <c r="GF120" s="78"/>
      <c r="GG120" s="78"/>
      <c r="GH120" s="78"/>
      <c r="GI120" s="78"/>
      <c r="GJ120" s="78"/>
      <c r="GK120" s="78"/>
      <c r="GL120" s="78"/>
      <c r="GM120" s="78"/>
      <c r="GN120" s="78"/>
      <c r="GO120" s="78"/>
      <c r="GP120" s="78"/>
      <c r="GQ120" s="78"/>
      <c r="IA120" s="84"/>
      <c r="IV120" s="85"/>
      <c r="IY120" s="84"/>
      <c r="KF120" s="85"/>
    </row>
    <row r="121" spans="10:292" ht="15.75" hidden="1" customHeight="1" x14ac:dyDescent="0.4">
      <c r="J121" s="2"/>
      <c r="AA121" s="2"/>
      <c r="DA121" s="77"/>
      <c r="DB121" s="78"/>
      <c r="DC121" s="78"/>
      <c r="DD121" s="78"/>
      <c r="DE121" s="78"/>
      <c r="DF121" s="78"/>
      <c r="DG121" s="78"/>
      <c r="DQ121" s="78"/>
      <c r="DR121" s="78"/>
      <c r="DS121" s="78"/>
      <c r="DT121" s="78"/>
      <c r="DU121" s="78"/>
      <c r="DV121" s="78"/>
      <c r="DW121" s="78"/>
      <c r="DX121" s="78"/>
      <c r="DY121" s="78"/>
      <c r="DZ121" s="78"/>
      <c r="EA121" s="78"/>
      <c r="EB121" s="78"/>
      <c r="EH121" s="101"/>
      <c r="EI121" s="102"/>
      <c r="EJ121" s="102"/>
      <c r="EK121" s="102"/>
      <c r="EL121" s="102"/>
      <c r="EM121" s="102"/>
      <c r="EN121" s="102"/>
      <c r="EO121" s="102"/>
      <c r="EP121" s="102"/>
      <c r="EQ121" s="103"/>
      <c r="EX121" s="2"/>
      <c r="EY121" s="78"/>
      <c r="EZ121" s="78"/>
      <c r="FA121" s="78"/>
      <c r="FB121" s="78"/>
      <c r="FC121" s="78"/>
      <c r="FD121" s="2"/>
      <c r="FE121" s="78"/>
      <c r="FF121" s="78"/>
      <c r="FG121" s="78"/>
      <c r="FH121" s="78"/>
      <c r="GA121" s="78"/>
      <c r="GB121" s="78"/>
      <c r="GC121" s="78"/>
      <c r="GD121" s="78"/>
      <c r="GE121" s="78"/>
      <c r="GF121" s="78"/>
      <c r="GG121" s="78"/>
      <c r="GH121" s="78"/>
      <c r="GI121" s="78"/>
      <c r="GJ121" s="78"/>
      <c r="GK121" s="78"/>
      <c r="GL121" s="78"/>
      <c r="GM121" s="78"/>
      <c r="GN121" s="78"/>
      <c r="GO121" s="78"/>
      <c r="GP121" s="78"/>
      <c r="GQ121" s="78"/>
      <c r="IA121" s="84"/>
      <c r="IV121" s="85"/>
      <c r="IY121" s="84"/>
      <c r="KF121" s="85"/>
    </row>
    <row r="122" spans="10:292" ht="15.75" hidden="1" customHeight="1" x14ac:dyDescent="0.4">
      <c r="DA122" s="77"/>
      <c r="DB122" s="78"/>
      <c r="DC122" s="78"/>
      <c r="DD122" s="78"/>
      <c r="DE122" s="78"/>
      <c r="DF122" s="78"/>
      <c r="DG122" s="78"/>
      <c r="DQ122" s="78"/>
      <c r="DR122" s="78"/>
      <c r="DS122" s="78"/>
      <c r="DT122" s="78"/>
      <c r="DU122" s="78"/>
      <c r="DV122" s="78"/>
      <c r="DW122" s="78"/>
      <c r="DX122" s="78"/>
      <c r="DY122" s="78"/>
      <c r="DZ122" s="78"/>
      <c r="EA122" s="78"/>
      <c r="EB122" s="78"/>
      <c r="EH122" s="101"/>
      <c r="EI122" s="102"/>
      <c r="EJ122" s="102"/>
      <c r="EK122" s="102"/>
      <c r="EL122" s="102"/>
      <c r="EM122" s="102"/>
      <c r="EN122" s="102"/>
      <c r="EO122" s="102"/>
      <c r="EP122" s="102"/>
      <c r="EQ122" s="103"/>
      <c r="EX122" s="78"/>
      <c r="EY122" s="78"/>
      <c r="EZ122" s="78"/>
      <c r="FA122" s="78"/>
      <c r="FB122" s="78"/>
      <c r="FC122" s="78"/>
      <c r="FD122" s="78"/>
      <c r="FE122" s="78"/>
      <c r="FF122" s="78"/>
      <c r="FG122" s="78"/>
      <c r="FH122" s="78"/>
      <c r="GA122" s="78"/>
      <c r="GB122" s="78"/>
      <c r="GC122" s="78"/>
      <c r="GD122" s="78"/>
      <c r="GE122" s="78"/>
      <c r="GF122" s="78"/>
      <c r="GG122" s="78"/>
      <c r="GH122" s="78"/>
      <c r="GI122" s="78"/>
      <c r="GJ122" s="78"/>
      <c r="GK122" s="78"/>
      <c r="GL122" s="78"/>
      <c r="GM122" s="78"/>
      <c r="GN122" s="78"/>
      <c r="GO122" s="78"/>
      <c r="GP122" s="78"/>
      <c r="GQ122" s="78"/>
      <c r="IA122" s="84"/>
      <c r="IV122" s="85"/>
      <c r="IY122" s="84"/>
      <c r="KF122" s="85"/>
    </row>
    <row r="123" spans="10:292" ht="15.75" hidden="1" customHeight="1" x14ac:dyDescent="0.4">
      <c r="DA123" s="77"/>
      <c r="DB123" s="78"/>
      <c r="DC123" s="78"/>
      <c r="DD123" s="78"/>
      <c r="DE123" s="78"/>
      <c r="DF123" s="78"/>
      <c r="DG123" s="78"/>
      <c r="DQ123" s="78"/>
      <c r="DR123" s="78"/>
      <c r="DS123" s="78"/>
      <c r="DT123" s="78"/>
      <c r="DU123" s="78"/>
      <c r="DV123" s="78"/>
      <c r="DW123" s="78"/>
      <c r="DX123" s="78"/>
      <c r="DY123" s="78"/>
      <c r="DZ123" s="78"/>
      <c r="EA123" s="78"/>
      <c r="EB123" s="78"/>
      <c r="EH123" s="101"/>
      <c r="EI123" s="102"/>
      <c r="EJ123" s="102"/>
      <c r="EK123" s="102"/>
      <c r="EL123" s="102"/>
      <c r="EM123" s="102"/>
      <c r="EN123" s="102"/>
      <c r="EO123" s="102"/>
      <c r="EP123" s="102"/>
      <c r="EQ123" s="103"/>
      <c r="EX123" s="78"/>
      <c r="EY123" s="78"/>
      <c r="EZ123" s="78"/>
      <c r="FA123" s="78"/>
      <c r="FB123" s="78"/>
      <c r="FC123" s="78"/>
      <c r="FD123" s="78"/>
      <c r="FE123" s="78"/>
      <c r="FF123" s="78"/>
      <c r="FG123" s="78"/>
      <c r="FH123" s="78"/>
      <c r="GA123" s="78"/>
      <c r="GB123" s="78"/>
      <c r="GC123" s="78"/>
      <c r="GD123" s="78"/>
      <c r="GE123" s="78"/>
      <c r="GF123" s="78"/>
      <c r="GG123" s="78"/>
      <c r="GH123" s="78"/>
      <c r="GI123" s="78"/>
      <c r="GJ123" s="78"/>
      <c r="GK123" s="78"/>
      <c r="GL123" s="78"/>
      <c r="GM123" s="78"/>
      <c r="GN123" s="78"/>
      <c r="GO123" s="78"/>
      <c r="GP123" s="78"/>
      <c r="GQ123" s="78"/>
      <c r="IA123" s="84"/>
      <c r="IV123" s="85"/>
      <c r="IY123" s="84"/>
      <c r="KF123" s="85"/>
    </row>
    <row r="124" spans="10:292" ht="15.75" hidden="1" customHeight="1" x14ac:dyDescent="0.4">
      <c r="DA124" s="77"/>
      <c r="DB124" s="78"/>
      <c r="DC124" s="78"/>
      <c r="DD124" s="78"/>
      <c r="DE124" s="78"/>
      <c r="DF124" s="78"/>
      <c r="DG124" s="78"/>
      <c r="DQ124" s="78"/>
      <c r="DR124" s="78"/>
      <c r="DS124" s="78"/>
      <c r="DT124" s="78"/>
      <c r="DU124" s="78"/>
      <c r="DV124" s="78"/>
      <c r="DW124" s="78"/>
      <c r="DX124" s="78"/>
      <c r="DY124" s="78"/>
      <c r="DZ124" s="78"/>
      <c r="EA124" s="78"/>
      <c r="EB124" s="78"/>
      <c r="EH124" s="101"/>
      <c r="EI124" s="102"/>
      <c r="EJ124" s="102"/>
      <c r="EK124" s="102"/>
      <c r="EL124" s="102"/>
      <c r="EM124" s="102"/>
      <c r="EN124" s="102"/>
      <c r="EO124" s="102"/>
      <c r="EP124" s="102"/>
      <c r="EQ124" s="103"/>
      <c r="EX124" s="78"/>
      <c r="EY124" s="78"/>
      <c r="EZ124" s="78"/>
      <c r="FA124" s="78"/>
      <c r="FB124" s="78"/>
      <c r="FC124" s="78"/>
      <c r="FD124" s="78"/>
      <c r="FE124" s="78"/>
      <c r="FF124" s="78"/>
      <c r="FG124" s="78"/>
      <c r="FH124" s="78"/>
      <c r="GA124" s="78"/>
      <c r="GB124" s="78"/>
      <c r="GC124" s="78"/>
      <c r="GD124" s="78"/>
      <c r="GE124" s="78"/>
      <c r="GF124" s="78"/>
      <c r="GG124" s="78"/>
      <c r="GH124" s="78"/>
      <c r="GI124" s="78"/>
      <c r="GJ124" s="78"/>
      <c r="GK124" s="78"/>
      <c r="GL124" s="78"/>
      <c r="GM124" s="78"/>
      <c r="GN124" s="78"/>
      <c r="GO124" s="78"/>
      <c r="GP124" s="78"/>
      <c r="GQ124" s="78"/>
      <c r="IA124" s="84"/>
      <c r="IV124" s="85"/>
      <c r="IY124" s="84"/>
      <c r="KF124" s="85"/>
    </row>
    <row r="125" spans="10:292" ht="15.75" hidden="1" customHeight="1" x14ac:dyDescent="0.4">
      <c r="DA125" s="77"/>
      <c r="DB125" s="78"/>
      <c r="DC125" s="78"/>
      <c r="DD125" s="78"/>
      <c r="DE125" s="78"/>
      <c r="DF125" s="78"/>
      <c r="DG125" s="78"/>
      <c r="DQ125" s="78"/>
      <c r="DR125" s="78"/>
      <c r="DS125" s="78"/>
      <c r="DT125" s="78"/>
      <c r="DU125" s="78"/>
      <c r="DV125" s="78"/>
      <c r="DW125" s="78"/>
      <c r="DX125" s="78"/>
      <c r="DY125" s="78"/>
      <c r="DZ125" s="78"/>
      <c r="EA125" s="78"/>
      <c r="EB125" s="78"/>
      <c r="EH125" s="101"/>
      <c r="EI125" s="102"/>
      <c r="EJ125" s="102"/>
      <c r="EK125" s="102"/>
      <c r="EL125" s="102"/>
      <c r="EM125" s="102"/>
      <c r="EN125" s="102"/>
      <c r="EO125" s="102"/>
      <c r="EP125" s="102"/>
      <c r="EQ125" s="103"/>
      <c r="EX125" s="78"/>
      <c r="EY125" s="78"/>
      <c r="EZ125" s="78"/>
      <c r="FA125" s="78"/>
      <c r="FB125" s="78"/>
      <c r="FC125" s="78"/>
      <c r="FD125" s="78"/>
      <c r="FE125" s="78"/>
      <c r="FF125" s="78"/>
      <c r="FG125" s="78"/>
      <c r="FH125" s="78"/>
      <c r="GA125" s="78"/>
      <c r="GB125" s="78"/>
      <c r="GC125" s="78"/>
      <c r="GD125" s="78"/>
      <c r="GE125" s="78"/>
      <c r="GF125" s="78"/>
      <c r="GG125" s="78"/>
      <c r="GH125" s="78"/>
      <c r="GI125" s="78"/>
      <c r="GJ125" s="78"/>
      <c r="GK125" s="78"/>
      <c r="GL125" s="78"/>
      <c r="GM125" s="78"/>
      <c r="GN125" s="78"/>
      <c r="GO125" s="78"/>
      <c r="GP125" s="78"/>
      <c r="GQ125" s="78"/>
      <c r="IA125" s="84"/>
      <c r="IV125" s="85"/>
      <c r="IY125" s="84"/>
      <c r="KF125" s="85"/>
    </row>
    <row r="126" spans="10:292" ht="15.75" hidden="1" customHeight="1" thickBot="1" x14ac:dyDescent="0.45">
      <c r="DA126" s="77"/>
      <c r="DB126" s="78"/>
      <c r="DC126" s="78"/>
      <c r="DD126" s="78"/>
      <c r="DE126" s="78"/>
      <c r="DF126" s="78"/>
      <c r="DG126" s="78"/>
      <c r="DQ126" s="78"/>
      <c r="DR126" s="78"/>
      <c r="DS126" s="78"/>
      <c r="DT126" s="78"/>
      <c r="DU126" s="78"/>
      <c r="DV126" s="78"/>
      <c r="DW126" s="78"/>
      <c r="DX126" s="80"/>
      <c r="DY126" s="80"/>
      <c r="DZ126" s="78"/>
      <c r="EA126" s="78"/>
      <c r="EB126" s="78"/>
      <c r="EH126" s="101"/>
      <c r="EI126" s="102"/>
      <c r="EJ126" s="102"/>
      <c r="EK126" s="102"/>
      <c r="EL126" s="102"/>
      <c r="EM126" s="102"/>
      <c r="EN126" s="102"/>
      <c r="EO126" s="102"/>
      <c r="EP126" s="102"/>
      <c r="EQ126" s="103"/>
      <c r="EX126" s="80"/>
      <c r="EY126" s="80"/>
      <c r="EZ126" s="78"/>
      <c r="FA126" s="78"/>
      <c r="FB126" s="78"/>
      <c r="FC126" s="78"/>
      <c r="FD126" s="80"/>
      <c r="FE126" s="80"/>
      <c r="FF126" s="78"/>
      <c r="FG126" s="78"/>
      <c r="FH126" s="78"/>
      <c r="GA126" s="78"/>
      <c r="GB126" s="78"/>
      <c r="GC126" s="78"/>
      <c r="GD126" s="78"/>
      <c r="GE126" s="78"/>
      <c r="GF126" s="78"/>
      <c r="GG126" s="78"/>
      <c r="GH126" s="78"/>
      <c r="GI126" s="78"/>
      <c r="GJ126" s="78"/>
      <c r="GK126" s="78"/>
      <c r="GL126" s="78"/>
      <c r="GM126" s="78"/>
      <c r="GN126" s="78"/>
      <c r="GO126" s="78"/>
      <c r="GP126" s="78"/>
      <c r="GQ126" s="78"/>
      <c r="IA126" s="84"/>
      <c r="IV126" s="85"/>
      <c r="IY126" s="84"/>
      <c r="KF126" s="85"/>
    </row>
    <row r="127" spans="10:292" ht="15.75" hidden="1" customHeight="1" x14ac:dyDescent="0.4">
      <c r="K127" s="573"/>
      <c r="L127" s="574"/>
      <c r="M127" s="574"/>
      <c r="N127" s="37"/>
      <c r="O127" s="37"/>
      <c r="P127" s="575"/>
      <c r="Q127" s="576"/>
      <c r="R127" s="576"/>
      <c r="S127" s="576"/>
      <c r="T127" s="576"/>
      <c r="U127" s="576"/>
      <c r="V127" s="576"/>
      <c r="W127" s="576"/>
      <c r="X127" s="577"/>
      <c r="AB127" s="51"/>
      <c r="AC127" s="52"/>
      <c r="AD127" s="37"/>
      <c r="AE127" s="37"/>
      <c r="AF127" s="53"/>
      <c r="AG127" s="575"/>
      <c r="AH127" s="576"/>
      <c r="AI127" s="576"/>
      <c r="AJ127" s="576"/>
      <c r="AK127" s="576"/>
      <c r="AL127" s="576"/>
      <c r="AM127" s="576"/>
      <c r="AN127" s="576"/>
      <c r="AO127" s="577"/>
      <c r="DA127" s="77"/>
      <c r="DB127" s="78"/>
      <c r="DC127" s="78"/>
      <c r="DD127" s="78"/>
      <c r="DE127" s="78"/>
      <c r="DF127" s="78"/>
      <c r="DG127" s="78"/>
      <c r="DQ127" s="78"/>
      <c r="DR127" s="78"/>
      <c r="DS127" s="78"/>
      <c r="DT127" s="82"/>
      <c r="DU127" s="78"/>
      <c r="DV127" s="78"/>
      <c r="DW127" s="78"/>
      <c r="DX127" s="78"/>
      <c r="DY127" s="78"/>
      <c r="DZ127" s="78"/>
      <c r="EA127" s="78"/>
      <c r="EB127" s="78"/>
      <c r="EH127" s="101"/>
      <c r="EI127" s="102"/>
      <c r="EJ127" s="102"/>
      <c r="EK127" s="102"/>
      <c r="EL127" s="102"/>
      <c r="EM127" s="102"/>
      <c r="EN127" s="102"/>
      <c r="EO127" s="102"/>
      <c r="EP127" s="102"/>
      <c r="EQ127" s="103"/>
      <c r="EX127" s="78"/>
      <c r="EY127" s="78"/>
      <c r="EZ127" s="78"/>
      <c r="FA127" s="78"/>
      <c r="FB127" s="78"/>
      <c r="FC127" s="78"/>
      <c r="FD127" s="78"/>
      <c r="FE127" s="78"/>
      <c r="FF127" s="78"/>
      <c r="FG127" s="78"/>
      <c r="FH127" s="78"/>
      <c r="GA127" s="78"/>
      <c r="GB127" s="78"/>
      <c r="GC127" s="78"/>
      <c r="GD127" s="78"/>
      <c r="GE127" s="78"/>
      <c r="GF127" s="78"/>
      <c r="GG127" s="78"/>
      <c r="GH127" s="78"/>
      <c r="GI127" s="78"/>
      <c r="GJ127" s="78"/>
      <c r="GK127" s="78"/>
      <c r="GL127" s="78"/>
      <c r="GM127" s="78"/>
      <c r="GN127" s="78"/>
      <c r="GO127" s="78"/>
      <c r="GP127" s="78"/>
      <c r="GQ127" s="78"/>
      <c r="IA127" s="84"/>
      <c r="IV127" s="85"/>
      <c r="IY127" s="84"/>
      <c r="KF127" s="85"/>
    </row>
    <row r="128" spans="10:292" ht="15.75" hidden="1" customHeight="1" x14ac:dyDescent="0.4">
      <c r="K128" s="578"/>
      <c r="L128" s="579"/>
      <c r="M128" s="579"/>
      <c r="N128" s="44"/>
      <c r="O128" s="44"/>
      <c r="P128" s="580"/>
      <c r="Q128" s="581"/>
      <c r="R128" s="581"/>
      <c r="S128" s="581"/>
      <c r="T128" s="581"/>
      <c r="U128" s="581"/>
      <c r="V128" s="581"/>
      <c r="W128" s="581"/>
      <c r="X128" s="582"/>
      <c r="AB128" s="54"/>
      <c r="AC128" s="49"/>
      <c r="AD128" s="44"/>
      <c r="AE128" s="44"/>
      <c r="AF128" s="50"/>
      <c r="AG128" s="580"/>
      <c r="AH128" s="581"/>
      <c r="AI128" s="581"/>
      <c r="AJ128" s="581"/>
      <c r="AK128" s="581"/>
      <c r="AL128" s="581"/>
      <c r="AM128" s="581"/>
      <c r="AN128" s="581"/>
      <c r="AO128" s="582"/>
      <c r="DA128" s="77"/>
      <c r="DB128" s="78"/>
      <c r="DC128" s="78"/>
      <c r="DD128" s="78"/>
      <c r="DE128" s="78"/>
      <c r="DF128" s="78"/>
      <c r="DG128" s="78"/>
      <c r="DQ128" s="78"/>
      <c r="DR128" s="78"/>
      <c r="DS128" s="78"/>
      <c r="DT128" s="78"/>
      <c r="DU128" s="78"/>
      <c r="DV128" s="78"/>
      <c r="DW128" s="78"/>
      <c r="DX128" s="78"/>
      <c r="DY128" s="78"/>
      <c r="DZ128" s="78"/>
      <c r="EA128" s="99"/>
      <c r="EB128" s="78"/>
      <c r="EH128" s="101"/>
      <c r="EI128" s="102"/>
      <c r="EJ128" s="102"/>
      <c r="EK128" s="102"/>
      <c r="EL128" s="102"/>
      <c r="EM128" s="102"/>
      <c r="EN128" s="102"/>
      <c r="EO128" s="102"/>
      <c r="EP128" s="102"/>
      <c r="EQ128" s="103"/>
      <c r="EX128" s="78"/>
      <c r="EY128" s="78"/>
      <c r="EZ128" s="78"/>
      <c r="FA128" s="78"/>
      <c r="FB128" s="78"/>
      <c r="FC128" s="78"/>
      <c r="FD128" s="78"/>
      <c r="FE128" s="78"/>
      <c r="FF128" s="78"/>
      <c r="FG128" s="78"/>
      <c r="FH128" s="78"/>
      <c r="GA128" s="78"/>
      <c r="GB128" s="78"/>
      <c r="GC128" s="78"/>
      <c r="GD128" s="78"/>
      <c r="GE128" s="78"/>
      <c r="GF128" s="78"/>
      <c r="GG128" s="78"/>
      <c r="GH128" s="78"/>
      <c r="GI128" s="78"/>
      <c r="GJ128" s="78"/>
      <c r="GK128" s="78"/>
      <c r="GL128" s="78"/>
      <c r="GM128" s="78"/>
      <c r="GN128" s="78"/>
      <c r="GO128" s="78"/>
      <c r="GP128" s="78"/>
      <c r="GQ128" s="78"/>
      <c r="IA128" s="84"/>
      <c r="IV128" s="85"/>
      <c r="IY128" s="84"/>
      <c r="KF128" s="85"/>
    </row>
    <row r="129" spans="10:292" ht="15.75" hidden="1" customHeight="1" x14ac:dyDescent="0.4">
      <c r="K129" s="578"/>
      <c r="L129" s="579"/>
      <c r="M129" s="579"/>
      <c r="N129" s="44"/>
      <c r="O129" s="44"/>
      <c r="P129" s="594"/>
      <c r="Q129" s="595"/>
      <c r="R129" s="595"/>
      <c r="S129" s="595"/>
      <c r="T129" s="595"/>
      <c r="U129" s="595"/>
      <c r="V129" s="595"/>
      <c r="W129" s="595"/>
      <c r="X129" s="596"/>
      <c r="AB129" s="54"/>
      <c r="AC129" s="49"/>
      <c r="AD129" s="44"/>
      <c r="AE129" s="44"/>
      <c r="AF129" s="50"/>
      <c r="AG129" s="594"/>
      <c r="AH129" s="595"/>
      <c r="AI129" s="595"/>
      <c r="AJ129" s="595"/>
      <c r="AK129" s="595"/>
      <c r="AL129" s="595"/>
      <c r="AM129" s="595"/>
      <c r="AN129" s="595"/>
      <c r="AO129" s="596"/>
      <c r="DA129" s="77"/>
      <c r="DB129" s="78"/>
      <c r="DC129" s="78"/>
      <c r="DD129" s="78"/>
      <c r="DE129" s="78"/>
      <c r="DF129" s="78"/>
      <c r="DG129" s="78"/>
      <c r="DQ129" s="78"/>
      <c r="DR129" s="78"/>
      <c r="DS129" s="80"/>
      <c r="DT129" s="78"/>
      <c r="DU129" s="78"/>
      <c r="DV129" s="78"/>
      <c r="DW129" s="78"/>
      <c r="DX129" s="78"/>
      <c r="DY129" s="80"/>
      <c r="DZ129" s="78"/>
      <c r="EA129" s="78"/>
      <c r="EB129" s="78"/>
      <c r="EH129" s="101"/>
      <c r="EI129" s="102"/>
      <c r="EJ129" s="102"/>
      <c r="EK129" s="102"/>
      <c r="EL129" s="102"/>
      <c r="EM129" s="102"/>
      <c r="EN129" s="102"/>
      <c r="EO129" s="102"/>
      <c r="EP129" s="102"/>
      <c r="EQ129" s="103"/>
      <c r="EX129" s="78"/>
      <c r="EY129" s="78"/>
      <c r="EZ129" s="78"/>
      <c r="FA129" s="78"/>
      <c r="FB129" s="78"/>
      <c r="FC129" s="78"/>
      <c r="FD129" s="78"/>
      <c r="FE129" s="78"/>
      <c r="FF129" s="78"/>
      <c r="FG129" s="78"/>
      <c r="FH129" s="78"/>
      <c r="GA129" s="78"/>
      <c r="GB129" s="78"/>
      <c r="GC129" s="78"/>
      <c r="GD129" s="78"/>
      <c r="GE129" s="78"/>
      <c r="GF129" s="78"/>
      <c r="GG129" s="78"/>
      <c r="GH129" s="78"/>
      <c r="GI129" s="78"/>
      <c r="GJ129" s="78"/>
      <c r="GK129" s="78"/>
      <c r="GL129" s="78"/>
      <c r="GM129" s="78"/>
      <c r="GN129" s="78"/>
      <c r="GO129" s="78"/>
      <c r="GP129" s="78"/>
      <c r="GQ129" s="78"/>
      <c r="IA129" s="84"/>
      <c r="IV129" s="85"/>
      <c r="IY129" s="84"/>
      <c r="KF129" s="85"/>
    </row>
    <row r="130" spans="10:292" ht="15.75" hidden="1" customHeight="1" x14ac:dyDescent="0.4">
      <c r="K130" s="578"/>
      <c r="L130" s="579"/>
      <c r="M130" s="579"/>
      <c r="N130" s="44"/>
      <c r="O130" s="44"/>
      <c r="P130" s="594"/>
      <c r="Q130" s="595"/>
      <c r="R130" s="595"/>
      <c r="S130" s="595"/>
      <c r="T130" s="595"/>
      <c r="U130" s="595"/>
      <c r="V130" s="595"/>
      <c r="W130" s="595"/>
      <c r="X130" s="596"/>
      <c r="AB130" s="54"/>
      <c r="AC130" s="49"/>
      <c r="AD130" s="44"/>
      <c r="AE130" s="44"/>
      <c r="AF130" s="50"/>
      <c r="AG130" s="600"/>
      <c r="AH130" s="601"/>
      <c r="AI130" s="601"/>
      <c r="AJ130" s="601"/>
      <c r="AK130" s="601"/>
      <c r="AL130" s="601"/>
      <c r="AM130" s="601"/>
      <c r="AN130" s="601"/>
      <c r="AO130" s="602"/>
      <c r="DA130" s="77"/>
      <c r="DB130" s="78"/>
      <c r="DC130" s="78"/>
      <c r="DD130" s="78"/>
      <c r="DE130" s="78"/>
      <c r="DF130" s="78"/>
      <c r="DG130" s="78"/>
      <c r="DQ130" s="78"/>
      <c r="DR130" s="78"/>
      <c r="DS130" s="78"/>
      <c r="DT130" s="78"/>
      <c r="DU130" s="78"/>
      <c r="DV130" s="78"/>
      <c r="DW130" s="78"/>
      <c r="DX130" s="78"/>
      <c r="DY130" s="78"/>
      <c r="DZ130" s="78"/>
      <c r="EA130" s="78"/>
      <c r="EB130" s="78"/>
      <c r="EH130" s="101"/>
      <c r="EI130" s="102"/>
      <c r="EJ130" s="102"/>
      <c r="EK130" s="102"/>
      <c r="EL130" s="102"/>
      <c r="EM130" s="102"/>
      <c r="EN130" s="102"/>
      <c r="EO130" s="102"/>
      <c r="EP130" s="102"/>
      <c r="EQ130" s="103"/>
      <c r="EX130" s="78"/>
      <c r="EY130" s="78"/>
      <c r="EZ130" s="78"/>
      <c r="FA130" s="78"/>
      <c r="FB130" s="108"/>
      <c r="FC130" s="78"/>
      <c r="FD130" s="78"/>
      <c r="FE130" s="78"/>
      <c r="FF130" s="78"/>
      <c r="FG130" s="78"/>
      <c r="FH130" s="108"/>
      <c r="GA130" s="78"/>
      <c r="GB130" s="78"/>
      <c r="GC130" s="78"/>
      <c r="GD130" s="78"/>
      <c r="GE130" s="78"/>
      <c r="GF130" s="78"/>
      <c r="GG130" s="78"/>
      <c r="GH130" s="78"/>
      <c r="GI130" s="78"/>
      <c r="GJ130" s="78"/>
      <c r="GK130" s="78"/>
      <c r="GL130" s="78"/>
      <c r="GM130" s="78"/>
      <c r="GN130" s="78"/>
      <c r="GO130" s="78"/>
      <c r="GP130" s="78"/>
      <c r="GQ130" s="78"/>
      <c r="IA130" s="84"/>
      <c r="IV130" s="85"/>
      <c r="IY130" s="84"/>
      <c r="KF130" s="85"/>
    </row>
    <row r="131" spans="10:292" ht="15.75" hidden="1" customHeight="1" x14ac:dyDescent="0.4">
      <c r="K131" s="578"/>
      <c r="L131" s="579"/>
      <c r="M131" s="579"/>
      <c r="N131" s="44"/>
      <c r="O131" s="44"/>
      <c r="P131" s="600"/>
      <c r="Q131" s="601"/>
      <c r="R131" s="601"/>
      <c r="S131" s="601"/>
      <c r="T131" s="601"/>
      <c r="U131" s="601"/>
      <c r="V131" s="601"/>
      <c r="W131" s="601"/>
      <c r="X131" s="602"/>
      <c r="AB131" s="54"/>
      <c r="AC131" s="49"/>
      <c r="AD131" s="44"/>
      <c r="AE131" s="44"/>
      <c r="AF131" s="50"/>
      <c r="AG131" s="600"/>
      <c r="AH131" s="601"/>
      <c r="AI131" s="601"/>
      <c r="AJ131" s="601"/>
      <c r="AK131" s="601"/>
      <c r="AL131" s="601"/>
      <c r="AM131" s="601"/>
      <c r="AN131" s="601"/>
      <c r="AO131" s="602"/>
      <c r="DA131" s="77"/>
      <c r="DB131" s="78"/>
      <c r="DC131" s="78"/>
      <c r="DD131" s="78"/>
      <c r="DE131" s="78"/>
      <c r="DF131" s="78"/>
      <c r="DG131" s="78"/>
      <c r="DQ131" s="78"/>
      <c r="DR131" s="78"/>
      <c r="DS131" s="78"/>
      <c r="DT131" s="82"/>
      <c r="DU131" s="78"/>
      <c r="DV131" s="78"/>
      <c r="DW131" s="78"/>
      <c r="DX131" s="78"/>
      <c r="DY131" s="78"/>
      <c r="DZ131" s="78"/>
      <c r="EA131" s="78"/>
      <c r="EB131" s="78"/>
      <c r="EH131" s="101"/>
      <c r="EI131" s="102"/>
      <c r="EJ131" s="102"/>
      <c r="EK131" s="102"/>
      <c r="EL131" s="102"/>
      <c r="EM131" s="102"/>
      <c r="EN131" s="102"/>
      <c r="EO131" s="102"/>
      <c r="EP131" s="102"/>
      <c r="EQ131" s="103"/>
      <c r="EX131" s="78"/>
      <c r="EY131" s="78"/>
      <c r="EZ131" s="78"/>
      <c r="FA131" s="78"/>
      <c r="FB131" s="78"/>
      <c r="FC131" s="78"/>
      <c r="FD131" s="78"/>
      <c r="FE131" s="78"/>
      <c r="FF131" s="78"/>
      <c r="FG131" s="78"/>
      <c r="FH131" s="78"/>
      <c r="GA131" s="78"/>
      <c r="GB131" s="78"/>
      <c r="GC131" s="78"/>
      <c r="GD131" s="78"/>
      <c r="GE131" s="78"/>
      <c r="GF131" s="78"/>
      <c r="GG131" s="78"/>
      <c r="GH131" s="78"/>
      <c r="GI131" s="78"/>
      <c r="GJ131" s="78"/>
      <c r="GK131" s="78"/>
      <c r="GL131" s="78"/>
      <c r="GM131" s="78"/>
      <c r="GN131" s="78"/>
      <c r="GO131" s="78"/>
      <c r="GP131" s="78"/>
      <c r="GQ131" s="78"/>
      <c r="IA131" s="84"/>
      <c r="IV131" s="85"/>
      <c r="IY131" s="84"/>
      <c r="KF131" s="85"/>
    </row>
    <row r="132" spans="10:292" ht="15.75" hidden="1" customHeight="1" x14ac:dyDescent="0.4">
      <c r="K132" s="578"/>
      <c r="L132" s="579"/>
      <c r="M132" s="579"/>
      <c r="N132" s="44"/>
      <c r="O132" s="44"/>
      <c r="P132" s="594"/>
      <c r="Q132" s="595"/>
      <c r="R132" s="595"/>
      <c r="S132" s="595"/>
      <c r="T132" s="595"/>
      <c r="U132" s="595"/>
      <c r="V132" s="595"/>
      <c r="W132" s="595"/>
      <c r="X132" s="596"/>
      <c r="AB132" s="54"/>
      <c r="AC132" s="49"/>
      <c r="AD132" s="44"/>
      <c r="AE132" s="44"/>
      <c r="AF132" s="50"/>
      <c r="AG132" s="594"/>
      <c r="AH132" s="595"/>
      <c r="AI132" s="595"/>
      <c r="AJ132" s="595"/>
      <c r="AK132" s="595"/>
      <c r="AL132" s="595"/>
      <c r="AM132" s="595"/>
      <c r="AN132" s="595"/>
      <c r="AO132" s="596"/>
      <c r="DA132" s="77"/>
      <c r="DB132" s="78"/>
      <c r="DC132" s="78"/>
      <c r="DD132" s="78"/>
      <c r="DE132" s="78"/>
      <c r="DF132" s="78"/>
      <c r="DG132" s="78"/>
      <c r="DQ132" s="78"/>
      <c r="DR132" s="78"/>
      <c r="DS132" s="78"/>
      <c r="DT132" s="82"/>
      <c r="DU132" s="78"/>
      <c r="DV132" s="78"/>
      <c r="DW132" s="78"/>
      <c r="DX132" s="78"/>
      <c r="DY132" s="78"/>
      <c r="DZ132" s="78"/>
      <c r="EA132" s="78"/>
      <c r="EB132" s="78"/>
      <c r="EH132" s="101"/>
      <c r="EI132" s="102"/>
      <c r="EJ132" s="102"/>
      <c r="EK132" s="102"/>
      <c r="EL132" s="102"/>
      <c r="EM132" s="102"/>
      <c r="EN132" s="102"/>
      <c r="EO132" s="102"/>
      <c r="EP132" s="102"/>
      <c r="EQ132" s="103"/>
      <c r="EX132" s="78"/>
      <c r="EY132" s="78"/>
      <c r="EZ132" s="78"/>
      <c r="FA132" s="78"/>
      <c r="FB132" s="78"/>
      <c r="FC132" s="78"/>
      <c r="FD132" s="78"/>
      <c r="FE132" s="78"/>
      <c r="FF132" s="78"/>
      <c r="FG132" s="78"/>
      <c r="FH132" s="78"/>
      <c r="GA132" s="78"/>
      <c r="GB132" s="78"/>
      <c r="GC132" s="78"/>
      <c r="GD132" s="78"/>
      <c r="GE132" s="78"/>
      <c r="GF132" s="78"/>
      <c r="GG132" s="78"/>
      <c r="GH132" s="78"/>
      <c r="GI132" s="78"/>
      <c r="GJ132" s="78"/>
      <c r="GK132" s="78"/>
      <c r="GL132" s="78"/>
      <c r="GM132" s="78"/>
      <c r="GN132" s="78"/>
      <c r="GO132" s="78"/>
      <c r="GP132" s="78"/>
      <c r="GQ132" s="78"/>
      <c r="IA132" s="84"/>
      <c r="IV132" s="85"/>
      <c r="IY132" s="84"/>
      <c r="KF132" s="85"/>
    </row>
    <row r="133" spans="10:292" ht="15.75" hidden="1" customHeight="1" x14ac:dyDescent="0.4">
      <c r="K133" s="578"/>
      <c r="L133" s="579"/>
      <c r="M133" s="579"/>
      <c r="N133" s="44"/>
      <c r="O133" s="44"/>
      <c r="P133" s="594"/>
      <c r="Q133" s="595"/>
      <c r="R133" s="595"/>
      <c r="S133" s="595"/>
      <c r="T133" s="595"/>
      <c r="U133" s="595"/>
      <c r="V133" s="595"/>
      <c r="W133" s="595"/>
      <c r="X133" s="596"/>
      <c r="AB133" s="54"/>
      <c r="AC133" s="49"/>
      <c r="AD133" s="44"/>
      <c r="AE133" s="44"/>
      <c r="AF133" s="50"/>
      <c r="AG133" s="594"/>
      <c r="AH133" s="595"/>
      <c r="AI133" s="595"/>
      <c r="AJ133" s="595"/>
      <c r="AK133" s="595"/>
      <c r="AL133" s="595"/>
      <c r="AM133" s="595"/>
      <c r="AN133" s="595"/>
      <c r="AO133" s="596"/>
      <c r="DA133" s="77"/>
      <c r="DB133" s="78"/>
      <c r="DC133" s="78"/>
      <c r="DD133" s="78"/>
      <c r="DE133" s="78"/>
      <c r="DF133" s="78"/>
      <c r="DG133" s="78"/>
      <c r="DQ133" s="78"/>
      <c r="DR133" s="78"/>
      <c r="DS133" s="80"/>
      <c r="DT133" s="82"/>
      <c r="DU133" s="78"/>
      <c r="DV133" s="78"/>
      <c r="DW133" s="78"/>
      <c r="DX133" s="78"/>
      <c r="DY133" s="78"/>
      <c r="DZ133" s="78"/>
      <c r="EA133" s="78"/>
      <c r="EB133" s="78"/>
      <c r="EH133" s="101"/>
      <c r="EI133" s="102"/>
      <c r="EJ133" s="102"/>
      <c r="EK133" s="102"/>
      <c r="EL133" s="102"/>
      <c r="EM133" s="102"/>
      <c r="EN133" s="102"/>
      <c r="EO133" s="102"/>
      <c r="EP133" s="102"/>
      <c r="EQ133" s="103"/>
      <c r="EX133" s="78"/>
      <c r="EY133" s="78"/>
      <c r="EZ133" s="78"/>
      <c r="FA133" s="78"/>
      <c r="FB133" s="78"/>
      <c r="FC133" s="78"/>
      <c r="FD133" s="78"/>
      <c r="FE133" s="78"/>
      <c r="FF133" s="78"/>
      <c r="FG133" s="78"/>
      <c r="FH133" s="78"/>
      <c r="GA133" s="78"/>
      <c r="GB133" s="78"/>
      <c r="GC133" s="78"/>
      <c r="GD133" s="78"/>
      <c r="GE133" s="78"/>
      <c r="GF133" s="78"/>
      <c r="GG133" s="78"/>
      <c r="GH133" s="78"/>
      <c r="GI133" s="78"/>
      <c r="GJ133" s="78"/>
      <c r="GK133" s="78"/>
      <c r="GL133" s="78"/>
      <c r="GM133" s="78"/>
      <c r="GN133" s="78"/>
      <c r="GO133" s="78"/>
      <c r="GP133" s="78"/>
      <c r="GQ133" s="78"/>
      <c r="IA133" s="84"/>
      <c r="IV133" s="85"/>
      <c r="IY133" s="84"/>
      <c r="KF133" s="85"/>
    </row>
    <row r="134" spans="10:292" ht="15.75" hidden="1" customHeight="1" thickBot="1" x14ac:dyDescent="0.45">
      <c r="K134" s="578"/>
      <c r="L134" s="579"/>
      <c r="M134" s="579"/>
      <c r="N134" s="44"/>
      <c r="O134" s="44"/>
      <c r="P134" s="594"/>
      <c r="Q134" s="595"/>
      <c r="R134" s="595"/>
      <c r="S134" s="595"/>
      <c r="T134" s="595"/>
      <c r="U134" s="595"/>
      <c r="V134" s="595"/>
      <c r="W134" s="595"/>
      <c r="X134" s="596"/>
      <c r="AB134" s="55"/>
      <c r="AC134" s="16"/>
      <c r="AD134" s="48"/>
      <c r="AE134" s="48"/>
      <c r="AF134" s="56"/>
      <c r="AG134" s="597"/>
      <c r="AH134" s="598"/>
      <c r="AI134" s="598"/>
      <c r="AJ134" s="598"/>
      <c r="AK134" s="598"/>
      <c r="AL134" s="598"/>
      <c r="AM134" s="598"/>
      <c r="AN134" s="598"/>
      <c r="AO134" s="599"/>
      <c r="DA134" s="77"/>
      <c r="DB134" s="78"/>
      <c r="DC134" s="78"/>
      <c r="DD134" s="78"/>
      <c r="DE134" s="78"/>
      <c r="DF134" s="78"/>
      <c r="DG134" s="78"/>
      <c r="DQ134" s="78"/>
      <c r="DR134" s="78"/>
      <c r="DS134" s="78"/>
      <c r="DT134" s="78"/>
      <c r="DU134" s="78"/>
      <c r="DV134" s="78"/>
      <c r="DW134" s="78"/>
      <c r="DX134" s="78"/>
      <c r="DY134" s="78"/>
      <c r="DZ134" s="78"/>
      <c r="EA134" s="78"/>
      <c r="EB134" s="78"/>
      <c r="EH134" s="101"/>
      <c r="EI134" s="102"/>
      <c r="EJ134" s="102"/>
      <c r="EK134" s="102"/>
      <c r="EL134" s="102"/>
      <c r="EM134" s="102"/>
      <c r="EN134" s="102"/>
      <c r="EO134" s="102"/>
      <c r="EP134" s="102"/>
      <c r="EQ134" s="103"/>
      <c r="EX134" s="78"/>
      <c r="EY134" s="78"/>
      <c r="EZ134" s="78"/>
      <c r="FA134" s="78"/>
      <c r="FB134" s="78"/>
      <c r="FC134" s="78"/>
      <c r="FD134" s="78"/>
      <c r="FE134" s="78"/>
      <c r="FF134" s="78"/>
      <c r="FG134" s="78"/>
      <c r="FH134" s="78"/>
      <c r="GA134" s="78"/>
      <c r="GB134" s="78"/>
      <c r="GC134" s="78"/>
      <c r="GD134" s="78"/>
      <c r="GE134" s="78"/>
      <c r="GF134" s="78"/>
      <c r="GG134" s="78"/>
      <c r="GH134" s="78"/>
      <c r="GI134" s="78"/>
      <c r="GJ134" s="78"/>
      <c r="GK134" s="78"/>
      <c r="GL134" s="78"/>
      <c r="GM134" s="78"/>
      <c r="GN134" s="78"/>
      <c r="GO134" s="78"/>
      <c r="GP134" s="78"/>
      <c r="GQ134" s="78"/>
      <c r="IA134" s="84"/>
      <c r="IV134" s="85"/>
      <c r="IY134" s="84"/>
      <c r="KF134" s="85"/>
    </row>
    <row r="135" spans="10:292" ht="15.75" hidden="1" customHeight="1" thickBot="1" x14ac:dyDescent="0.45">
      <c r="K135" s="607"/>
      <c r="L135" s="608"/>
      <c r="M135" s="608"/>
      <c r="N135" s="12"/>
      <c r="O135" s="12"/>
      <c r="P135" s="609"/>
      <c r="Q135" s="610"/>
      <c r="R135" s="610"/>
      <c r="S135" s="610"/>
      <c r="T135" s="610"/>
      <c r="U135" s="610"/>
      <c r="V135" s="610"/>
      <c r="W135" s="610"/>
      <c r="X135" s="611"/>
      <c r="DA135" s="77"/>
      <c r="DB135" s="78"/>
      <c r="DC135" s="78"/>
      <c r="DD135" s="78"/>
      <c r="DE135" s="78"/>
      <c r="DF135" s="78"/>
      <c r="DG135" s="78"/>
      <c r="DQ135" s="78"/>
      <c r="DR135" s="78"/>
      <c r="DS135" s="78"/>
      <c r="DT135" s="78"/>
      <c r="DU135" s="78"/>
      <c r="DV135" s="78"/>
      <c r="DW135" s="78"/>
      <c r="DX135" s="78"/>
      <c r="DY135" s="78"/>
      <c r="DZ135" s="78"/>
      <c r="EA135" s="78"/>
      <c r="EB135" s="78"/>
      <c r="EH135" s="101"/>
      <c r="EI135" s="102"/>
      <c r="EJ135" s="102"/>
      <c r="EK135" s="102"/>
      <c r="EL135" s="102"/>
      <c r="EM135" s="102"/>
      <c r="EN135" s="102"/>
      <c r="EO135" s="102"/>
      <c r="EP135" s="102"/>
      <c r="EQ135" s="103"/>
      <c r="EX135" s="78"/>
      <c r="EY135" s="78"/>
      <c r="EZ135" s="78"/>
      <c r="FA135" s="78"/>
      <c r="FB135" s="78"/>
      <c r="FC135" s="78"/>
      <c r="FD135" s="78"/>
      <c r="FE135" s="78"/>
      <c r="FF135" s="78"/>
      <c r="FG135" s="78"/>
      <c r="FH135" s="78"/>
      <c r="GA135" s="78"/>
      <c r="GB135" s="78"/>
      <c r="GC135" s="78"/>
      <c r="GD135" s="78"/>
      <c r="GE135" s="78"/>
      <c r="GF135" s="78"/>
      <c r="GG135" s="78"/>
      <c r="GH135" s="78"/>
      <c r="GI135" s="78"/>
      <c r="GJ135" s="78"/>
      <c r="GK135" s="78"/>
      <c r="GL135" s="78"/>
      <c r="GM135" s="78"/>
      <c r="GN135" s="78"/>
      <c r="GO135" s="78"/>
      <c r="GP135" s="78"/>
      <c r="GQ135" s="78"/>
      <c r="IA135" s="84"/>
      <c r="IV135" s="85"/>
      <c r="IY135" s="84"/>
      <c r="KF135" s="85"/>
    </row>
    <row r="136" spans="10:292" ht="15.75" hidden="1" customHeight="1" x14ac:dyDescent="0.4">
      <c r="DA136" s="77"/>
      <c r="DB136" s="78"/>
      <c r="DC136" s="78"/>
      <c r="DD136" s="78"/>
      <c r="DE136" s="78"/>
      <c r="DF136" s="78"/>
      <c r="DG136" s="78"/>
      <c r="DQ136" s="78"/>
      <c r="DR136" s="78"/>
      <c r="DS136" s="78"/>
      <c r="DT136" s="78"/>
      <c r="DU136" s="78"/>
      <c r="DV136" s="78"/>
      <c r="DW136" s="78"/>
      <c r="DX136" s="78"/>
      <c r="DY136" s="78"/>
      <c r="DZ136" s="78"/>
      <c r="EA136" s="78"/>
      <c r="EB136" s="78"/>
      <c r="EH136" s="101"/>
      <c r="EI136" s="102"/>
      <c r="EJ136" s="102"/>
      <c r="EK136" s="102"/>
      <c r="EL136" s="102"/>
      <c r="EM136" s="102"/>
      <c r="EN136" s="102"/>
      <c r="EO136" s="102"/>
      <c r="EP136" s="102"/>
      <c r="EQ136" s="103"/>
      <c r="EX136" s="78"/>
      <c r="EY136" s="78"/>
      <c r="EZ136" s="78"/>
      <c r="FA136" s="78"/>
      <c r="FB136" s="78"/>
      <c r="FC136" s="78"/>
      <c r="FD136" s="78"/>
      <c r="FE136" s="78"/>
      <c r="FF136" s="78"/>
      <c r="FG136" s="78"/>
      <c r="FH136" s="78"/>
      <c r="GA136" s="78"/>
      <c r="GB136" s="78"/>
      <c r="GC136" s="78"/>
      <c r="GD136" s="78"/>
      <c r="GE136" s="78"/>
      <c r="GF136" s="78"/>
      <c r="GG136" s="78"/>
      <c r="GH136" s="78"/>
      <c r="GI136" s="78"/>
      <c r="GJ136" s="78"/>
      <c r="GK136" s="78"/>
      <c r="GL136" s="78"/>
      <c r="GM136" s="78"/>
      <c r="GN136" s="78"/>
      <c r="GO136" s="78"/>
      <c r="GP136" s="78"/>
      <c r="GQ136" s="78"/>
      <c r="IA136" s="84"/>
      <c r="IV136" s="85"/>
      <c r="IY136" s="84"/>
      <c r="KF136" s="85"/>
    </row>
    <row r="137" spans="10:292" ht="15.75" hidden="1" customHeight="1" x14ac:dyDescent="0.4">
      <c r="DA137" s="77"/>
      <c r="DB137" s="78"/>
      <c r="DC137" s="78"/>
      <c r="DD137" s="78"/>
      <c r="DE137" s="78"/>
      <c r="DF137" s="78"/>
      <c r="DG137" s="78"/>
      <c r="DQ137" s="78"/>
      <c r="DR137" s="78"/>
      <c r="DS137" s="78"/>
      <c r="DT137" s="78"/>
      <c r="DU137" s="78"/>
      <c r="DV137" s="78"/>
      <c r="DW137" s="78"/>
      <c r="DX137" s="78"/>
      <c r="DY137" s="78"/>
      <c r="DZ137" s="78"/>
      <c r="EA137" s="78"/>
      <c r="EB137" s="78"/>
      <c r="EH137" s="101"/>
      <c r="EI137" s="102"/>
      <c r="EJ137" s="102"/>
      <c r="EK137" s="102"/>
      <c r="EL137" s="102"/>
      <c r="EM137" s="102"/>
      <c r="EN137" s="102"/>
      <c r="EO137" s="102"/>
      <c r="EP137" s="102"/>
      <c r="EQ137" s="103"/>
      <c r="EX137" s="78"/>
      <c r="EY137" s="78"/>
      <c r="EZ137" s="78"/>
      <c r="FA137" s="78"/>
      <c r="FB137" s="78"/>
      <c r="FC137" s="78"/>
      <c r="FD137" s="78"/>
      <c r="FE137" s="78"/>
      <c r="FF137" s="78"/>
      <c r="FG137" s="78"/>
      <c r="FH137" s="78"/>
      <c r="GA137" s="78"/>
      <c r="GB137" s="78"/>
      <c r="GC137" s="78"/>
      <c r="GD137" s="78"/>
      <c r="GE137" s="78"/>
      <c r="GF137" s="78"/>
      <c r="GG137" s="78"/>
      <c r="GH137" s="78"/>
      <c r="GI137" s="78"/>
      <c r="GJ137" s="78"/>
      <c r="GK137" s="78"/>
      <c r="GL137" s="78"/>
      <c r="GM137" s="78"/>
      <c r="GN137" s="78"/>
      <c r="GO137" s="78"/>
      <c r="GP137" s="78"/>
      <c r="GQ137" s="78"/>
      <c r="IA137" s="84"/>
      <c r="IV137" s="85"/>
      <c r="IY137" s="84"/>
      <c r="KF137" s="85"/>
    </row>
    <row r="138" spans="10:292" ht="15.75" hidden="1" customHeight="1" x14ac:dyDescent="0.4">
      <c r="DA138" s="77"/>
      <c r="DB138" s="78"/>
      <c r="DC138" s="78"/>
      <c r="DD138" s="78"/>
      <c r="DE138" s="78"/>
      <c r="DF138" s="78"/>
      <c r="DG138" s="78"/>
      <c r="DQ138" s="78"/>
      <c r="DR138" s="78"/>
      <c r="DS138" s="78"/>
      <c r="DT138" s="78"/>
      <c r="DU138" s="78"/>
      <c r="DV138" s="78"/>
      <c r="DW138" s="78"/>
      <c r="DX138" s="78"/>
      <c r="DY138" s="78"/>
      <c r="DZ138" s="78"/>
      <c r="EA138" s="78"/>
      <c r="EB138" s="78"/>
      <c r="EH138" s="101"/>
      <c r="EI138" s="102"/>
      <c r="EJ138" s="102"/>
      <c r="EK138" s="102"/>
      <c r="EL138" s="102"/>
      <c r="EM138" s="102"/>
      <c r="EN138" s="102"/>
      <c r="EO138" s="102"/>
      <c r="EP138" s="102"/>
      <c r="EQ138" s="103"/>
      <c r="EX138" s="78"/>
      <c r="EY138" s="78"/>
      <c r="EZ138" s="78"/>
      <c r="FA138" s="78"/>
      <c r="FB138" s="78"/>
      <c r="FC138" s="78"/>
      <c r="FD138" s="78"/>
      <c r="FE138" s="78"/>
      <c r="FF138" s="78"/>
      <c r="FG138" s="78"/>
      <c r="FH138" s="78"/>
      <c r="GA138" s="78"/>
      <c r="GB138" s="78"/>
      <c r="GC138" s="78"/>
      <c r="GD138" s="78"/>
      <c r="GE138" s="78"/>
      <c r="GF138" s="78"/>
      <c r="GG138" s="78"/>
      <c r="GH138" s="78"/>
      <c r="GI138" s="78"/>
      <c r="GJ138" s="78"/>
      <c r="GK138" s="78"/>
      <c r="GL138" s="78"/>
      <c r="GM138" s="78"/>
      <c r="GN138" s="78"/>
      <c r="GO138" s="78"/>
      <c r="GP138" s="78"/>
      <c r="GQ138" s="78"/>
      <c r="IA138" s="84"/>
      <c r="IV138" s="85"/>
      <c r="IY138" s="84"/>
      <c r="KF138" s="85"/>
    </row>
    <row r="139" spans="10:292" ht="15.75" hidden="1" customHeight="1" x14ac:dyDescent="0.4">
      <c r="DA139" s="77"/>
      <c r="DB139" s="78"/>
      <c r="DC139" s="78"/>
      <c r="DD139" s="78"/>
      <c r="DE139" s="78"/>
      <c r="DF139" s="78"/>
      <c r="DG139" s="78"/>
      <c r="DQ139" s="78"/>
      <c r="DR139" s="78"/>
      <c r="DS139" s="78"/>
      <c r="DT139" s="78"/>
      <c r="DU139" s="78"/>
      <c r="DV139" s="78"/>
      <c r="DW139" s="78"/>
      <c r="DX139" s="78"/>
      <c r="DY139" s="78"/>
      <c r="DZ139" s="78"/>
      <c r="EA139" s="78"/>
      <c r="EB139" s="78"/>
      <c r="EH139" s="101"/>
      <c r="EI139" s="102"/>
      <c r="EJ139" s="102"/>
      <c r="EK139" s="102"/>
      <c r="EL139" s="102"/>
      <c r="EM139" s="102"/>
      <c r="EN139" s="102"/>
      <c r="EO139" s="102"/>
      <c r="EP139" s="102"/>
      <c r="EQ139" s="103"/>
      <c r="EX139" s="78"/>
      <c r="EY139" s="78"/>
      <c r="EZ139" s="78"/>
      <c r="FA139" s="78"/>
      <c r="FB139" s="78"/>
      <c r="FC139" s="78"/>
      <c r="FD139" s="78"/>
      <c r="FE139" s="78"/>
      <c r="FF139" s="78"/>
      <c r="FG139" s="78"/>
      <c r="FH139" s="78"/>
      <c r="GA139" s="78"/>
      <c r="GB139" s="78"/>
      <c r="GC139" s="78"/>
      <c r="GD139" s="78"/>
      <c r="GE139" s="78"/>
      <c r="GF139" s="78"/>
      <c r="GG139" s="78"/>
      <c r="GH139" s="78"/>
      <c r="GI139" s="78"/>
      <c r="GJ139" s="78"/>
      <c r="GK139" s="78"/>
      <c r="GL139" s="78"/>
      <c r="GM139" s="78"/>
      <c r="GN139" s="78"/>
      <c r="GO139" s="78"/>
      <c r="GP139" s="78"/>
      <c r="GQ139" s="78"/>
      <c r="IA139" s="84"/>
      <c r="IV139" s="85"/>
      <c r="IY139" s="84"/>
      <c r="KF139" s="85"/>
    </row>
    <row r="140" spans="10:292" ht="15.75" hidden="1" customHeight="1" x14ac:dyDescent="0.4">
      <c r="DA140" s="77"/>
      <c r="DB140" s="78"/>
      <c r="DC140" s="78"/>
      <c r="DD140" s="78"/>
      <c r="DE140" s="78"/>
      <c r="DF140" s="78"/>
      <c r="DG140" s="78"/>
      <c r="DQ140" s="78"/>
      <c r="DR140" s="78"/>
      <c r="DS140" s="78"/>
      <c r="DT140" s="78"/>
      <c r="DU140" s="78"/>
      <c r="DV140" s="78"/>
      <c r="DW140" s="78"/>
      <c r="DX140" s="78"/>
      <c r="DY140" s="78"/>
      <c r="DZ140" s="78"/>
      <c r="EA140" s="78"/>
      <c r="EB140" s="78"/>
      <c r="EH140" s="101"/>
      <c r="EI140" s="102"/>
      <c r="EJ140" s="102"/>
      <c r="EK140" s="102"/>
      <c r="EL140" s="102"/>
      <c r="EM140" s="102"/>
      <c r="EN140" s="102"/>
      <c r="EO140" s="102"/>
      <c r="EP140" s="102"/>
      <c r="EQ140" s="103"/>
      <c r="EX140" s="78"/>
      <c r="EY140" s="78"/>
      <c r="EZ140" s="78"/>
      <c r="FA140" s="78"/>
      <c r="FB140" s="78"/>
      <c r="FC140" s="78"/>
      <c r="FD140" s="78"/>
      <c r="FE140" s="78"/>
      <c r="FF140" s="78"/>
      <c r="FG140" s="78"/>
      <c r="FH140" s="78"/>
      <c r="GA140" s="78"/>
      <c r="GB140" s="78"/>
      <c r="GC140" s="78"/>
      <c r="GD140" s="78"/>
      <c r="GE140" s="78"/>
      <c r="GF140" s="78"/>
      <c r="GG140" s="78"/>
      <c r="GH140" s="78"/>
      <c r="GI140" s="78"/>
      <c r="GJ140" s="78"/>
      <c r="GK140" s="78"/>
      <c r="GL140" s="78"/>
      <c r="GM140" s="78"/>
      <c r="GN140" s="78"/>
      <c r="GO140" s="78"/>
      <c r="GP140" s="78"/>
      <c r="GQ140" s="78"/>
      <c r="IA140" s="84"/>
      <c r="IV140" s="85"/>
      <c r="IY140" s="84"/>
      <c r="KF140" s="85"/>
    </row>
    <row r="141" spans="10:292" ht="15.75" hidden="1" customHeight="1" x14ac:dyDescent="0.4">
      <c r="J141" s="2"/>
      <c r="AA141" s="2"/>
      <c r="DA141" s="77"/>
      <c r="DB141" s="78"/>
      <c r="DC141" s="78"/>
      <c r="DD141" s="78"/>
      <c r="DE141" s="78"/>
      <c r="DF141" s="78"/>
      <c r="DG141" s="78"/>
      <c r="DQ141" s="78"/>
      <c r="DR141" s="78"/>
      <c r="DS141" s="78"/>
      <c r="DT141" s="78"/>
      <c r="DU141" s="78"/>
      <c r="DV141" s="78"/>
      <c r="DW141" s="78"/>
      <c r="DX141" s="78"/>
      <c r="DY141" s="78"/>
      <c r="DZ141" s="78"/>
      <c r="EA141" s="78"/>
      <c r="EB141" s="78"/>
      <c r="EH141" s="101"/>
      <c r="EI141" s="104"/>
      <c r="EJ141" s="104"/>
      <c r="EK141" s="104"/>
      <c r="EL141" s="104"/>
      <c r="EM141" s="104"/>
      <c r="EN141" s="104"/>
      <c r="EO141" s="104"/>
      <c r="EP141" s="104"/>
      <c r="EQ141" s="103"/>
      <c r="EX141" s="2"/>
      <c r="EY141" s="78"/>
      <c r="EZ141" s="78"/>
      <c r="FA141" s="78"/>
      <c r="FB141" s="78"/>
      <c r="FC141" s="78"/>
      <c r="FD141" s="2"/>
      <c r="FE141" s="78"/>
      <c r="FF141" s="78"/>
      <c r="FG141" s="78"/>
      <c r="FH141" s="78"/>
      <c r="GA141" s="78"/>
      <c r="GB141" s="78"/>
      <c r="GC141" s="78"/>
      <c r="GD141" s="78"/>
      <c r="GE141" s="78"/>
      <c r="GF141" s="78"/>
      <c r="GG141" s="78"/>
      <c r="GH141" s="78"/>
      <c r="GI141" s="78"/>
      <c r="GJ141" s="78"/>
      <c r="GK141" s="78"/>
      <c r="GL141" s="78"/>
      <c r="GM141" s="78"/>
      <c r="GN141" s="78"/>
      <c r="GO141" s="78"/>
      <c r="GP141" s="78"/>
      <c r="GQ141" s="78"/>
      <c r="IA141" s="84"/>
      <c r="IV141" s="85"/>
      <c r="IY141" s="84"/>
      <c r="KF141" s="85"/>
    </row>
    <row r="142" spans="10:292" ht="15.75" hidden="1" customHeight="1" thickBot="1" x14ac:dyDescent="0.45">
      <c r="DA142" s="77"/>
      <c r="DB142" s="78"/>
      <c r="DC142" s="78"/>
      <c r="DD142" s="78"/>
      <c r="DE142" s="78"/>
      <c r="DF142" s="78"/>
      <c r="DG142" s="78"/>
      <c r="DQ142" s="78"/>
      <c r="DR142" s="78"/>
      <c r="DS142" s="78"/>
      <c r="DT142" s="78"/>
      <c r="DU142" s="78"/>
      <c r="DV142" s="78"/>
      <c r="DW142" s="78"/>
      <c r="DX142" s="80"/>
      <c r="DY142" s="80"/>
      <c r="DZ142" s="78"/>
      <c r="EA142" s="78"/>
      <c r="EB142" s="78"/>
      <c r="EH142" s="101"/>
      <c r="EI142" s="104"/>
      <c r="EJ142" s="104"/>
      <c r="EK142" s="104"/>
      <c r="EL142" s="104"/>
      <c r="EM142" s="104"/>
      <c r="EN142" s="104"/>
      <c r="EO142" s="104"/>
      <c r="EP142" s="104"/>
      <c r="EQ142" s="103"/>
      <c r="EX142" s="80"/>
      <c r="EY142" s="80"/>
      <c r="EZ142" s="78"/>
      <c r="FA142" s="78"/>
      <c r="FB142" s="108"/>
      <c r="FC142" s="78"/>
      <c r="FD142" s="80"/>
      <c r="FE142" s="78"/>
      <c r="FF142" s="78"/>
      <c r="FG142" s="78"/>
      <c r="FH142" s="78"/>
      <c r="GA142" s="78"/>
      <c r="GB142" s="78"/>
      <c r="GC142" s="78"/>
      <c r="GD142" s="78"/>
      <c r="GE142" s="78"/>
      <c r="GF142" s="78"/>
      <c r="GG142" s="78"/>
      <c r="GH142" s="78"/>
      <c r="GI142" s="78"/>
      <c r="GJ142" s="78"/>
      <c r="GK142" s="78"/>
      <c r="GL142" s="78"/>
      <c r="GM142" s="78"/>
      <c r="GN142" s="78"/>
      <c r="GO142" s="78"/>
      <c r="GP142" s="78"/>
      <c r="GQ142" s="78"/>
      <c r="IA142" s="84"/>
      <c r="IV142" s="85"/>
      <c r="IY142" s="84"/>
      <c r="KF142" s="85"/>
    </row>
    <row r="143" spans="10:292" ht="15.75" hidden="1" customHeight="1" thickBot="1" x14ac:dyDescent="0.45">
      <c r="K143" s="13"/>
      <c r="AB143" s="573"/>
      <c r="AC143" s="574"/>
      <c r="AD143" s="574"/>
      <c r="AE143" s="37"/>
      <c r="AF143" s="37"/>
      <c r="AG143" s="612"/>
      <c r="AH143" s="613"/>
      <c r="AI143" s="613"/>
      <c r="AJ143" s="613"/>
      <c r="AK143" s="613"/>
      <c r="AL143" s="613"/>
      <c r="AM143" s="613"/>
      <c r="AN143" s="613"/>
      <c r="AO143" s="614"/>
      <c r="DA143" s="77"/>
      <c r="DB143" s="78"/>
      <c r="DC143" s="78"/>
      <c r="DD143" s="78"/>
      <c r="DE143" s="78"/>
      <c r="DF143" s="78"/>
      <c r="DG143" s="78"/>
      <c r="DQ143" s="78"/>
      <c r="DR143" s="78"/>
      <c r="DS143" s="78"/>
      <c r="DT143" s="78"/>
      <c r="DU143" s="78"/>
      <c r="DV143" s="78"/>
      <c r="DW143" s="78"/>
      <c r="DX143" s="78"/>
      <c r="DY143" s="78"/>
      <c r="DZ143" s="78"/>
      <c r="EA143" s="78"/>
      <c r="EB143" s="78"/>
      <c r="EH143" s="101"/>
      <c r="EI143" s="104"/>
      <c r="EJ143" s="104"/>
      <c r="EK143" s="104"/>
      <c r="EL143" s="104"/>
      <c r="EM143" s="104"/>
      <c r="EN143" s="104"/>
      <c r="EO143" s="104"/>
      <c r="EP143" s="104"/>
      <c r="EQ143" s="103"/>
      <c r="EX143" s="13"/>
      <c r="EY143" s="78"/>
      <c r="EZ143" s="78"/>
      <c r="FA143" s="78"/>
      <c r="FB143" s="78"/>
      <c r="FC143" s="78"/>
      <c r="FD143" s="78"/>
      <c r="FE143" s="78"/>
      <c r="FF143" s="78"/>
      <c r="FG143" s="78"/>
      <c r="FH143" s="78"/>
      <c r="GA143" s="78"/>
      <c r="GB143" s="78"/>
      <c r="GC143" s="78"/>
      <c r="GD143" s="78"/>
      <c r="GE143" s="78"/>
      <c r="GF143" s="78"/>
      <c r="GG143" s="78"/>
      <c r="GH143" s="78"/>
      <c r="GI143" s="78"/>
      <c r="GJ143" s="78"/>
      <c r="GK143" s="78"/>
      <c r="GL143" s="78"/>
      <c r="GM143" s="78"/>
      <c r="GN143" s="78"/>
      <c r="GO143" s="78"/>
      <c r="GP143" s="78"/>
      <c r="GQ143" s="78"/>
      <c r="IA143" s="84"/>
      <c r="IV143" s="85"/>
      <c r="IY143" s="84"/>
      <c r="KF143" s="85"/>
    </row>
    <row r="144" spans="10:292" ht="15.75" hidden="1" customHeight="1" x14ac:dyDescent="0.4">
      <c r="K144" s="615"/>
      <c r="L144" s="616"/>
      <c r="M144" s="616"/>
      <c r="N144" s="619"/>
      <c r="O144" s="414"/>
      <c r="P144" s="426"/>
      <c r="Q144" s="427"/>
      <c r="R144" s="427"/>
      <c r="S144" s="427"/>
      <c r="T144" s="427"/>
      <c r="U144" s="427"/>
      <c r="V144" s="427"/>
      <c r="W144" s="427"/>
      <c r="X144" s="428"/>
      <c r="AB144" s="578"/>
      <c r="AC144" s="579"/>
      <c r="AD144" s="579"/>
      <c r="AE144" s="44"/>
      <c r="AF144" s="44"/>
      <c r="AG144" s="580"/>
      <c r="AH144" s="581"/>
      <c r="AI144" s="581"/>
      <c r="AJ144" s="581"/>
      <c r="AK144" s="581"/>
      <c r="AL144" s="581"/>
      <c r="AM144" s="581"/>
      <c r="AN144" s="581"/>
      <c r="AO144" s="582"/>
      <c r="DA144" s="77"/>
      <c r="DB144" s="78"/>
      <c r="DC144" s="78"/>
      <c r="DD144" s="78"/>
      <c r="DE144" s="79"/>
      <c r="DF144" s="78"/>
      <c r="DG144" s="78"/>
      <c r="DQ144" s="78"/>
      <c r="DR144" s="78"/>
      <c r="DS144" s="78"/>
      <c r="DT144" s="82"/>
      <c r="DU144" s="78"/>
      <c r="DV144" s="78"/>
      <c r="DW144" s="78"/>
      <c r="DX144" s="78"/>
      <c r="DY144" s="78"/>
      <c r="DZ144" s="78"/>
      <c r="EA144" s="99"/>
      <c r="EB144" s="78"/>
      <c r="EH144" s="101"/>
      <c r="EI144" s="104"/>
      <c r="EJ144" s="104"/>
      <c r="EK144" s="104"/>
      <c r="EL144" s="104"/>
      <c r="EM144" s="104"/>
      <c r="EN144" s="104"/>
      <c r="EO144" s="104"/>
      <c r="EP144" s="104"/>
      <c r="EQ144" s="103"/>
      <c r="EX144" s="78"/>
      <c r="EY144" s="78"/>
      <c r="EZ144" s="78"/>
      <c r="FA144" s="78"/>
      <c r="FB144" s="78"/>
      <c r="FC144" s="78"/>
      <c r="FD144" s="78"/>
      <c r="FE144" s="78"/>
      <c r="FF144" s="78"/>
      <c r="FG144" s="78"/>
      <c r="FH144" s="78"/>
      <c r="GA144" s="78"/>
      <c r="GB144" s="78"/>
      <c r="GC144" s="78"/>
      <c r="GD144" s="78"/>
      <c r="GE144" s="78"/>
      <c r="GF144" s="78"/>
      <c r="GG144" s="78"/>
      <c r="GH144" s="78"/>
      <c r="GI144" s="78"/>
      <c r="GJ144" s="78"/>
      <c r="GK144" s="78"/>
      <c r="GL144" s="78"/>
      <c r="GM144" s="78"/>
      <c r="GN144" s="78"/>
      <c r="GO144" s="78"/>
      <c r="GP144" s="78"/>
      <c r="GQ144" s="78"/>
      <c r="IA144" s="84"/>
      <c r="IV144" s="85"/>
      <c r="IY144" s="84"/>
      <c r="KF144" s="85"/>
    </row>
    <row r="145" spans="11:292" ht="15.75" hidden="1" customHeight="1" x14ac:dyDescent="0.4">
      <c r="K145" s="617"/>
      <c r="L145" s="618"/>
      <c r="M145" s="618"/>
      <c r="N145" s="620"/>
      <c r="O145" s="606"/>
      <c r="P145" s="429"/>
      <c r="Q145" s="430"/>
      <c r="R145" s="430"/>
      <c r="S145" s="430"/>
      <c r="T145" s="430"/>
      <c r="U145" s="430"/>
      <c r="V145" s="430"/>
      <c r="W145" s="430"/>
      <c r="X145" s="431"/>
      <c r="AB145" s="578"/>
      <c r="AC145" s="579"/>
      <c r="AD145" s="579"/>
      <c r="AE145" s="44"/>
      <c r="AF145" s="44"/>
      <c r="AG145" s="594"/>
      <c r="AH145" s="595"/>
      <c r="AI145" s="595"/>
      <c r="AJ145" s="595"/>
      <c r="AK145" s="595"/>
      <c r="AL145" s="595"/>
      <c r="AM145" s="595"/>
      <c r="AN145" s="595"/>
      <c r="AO145" s="596"/>
      <c r="DA145" s="77"/>
      <c r="DB145" s="78"/>
      <c r="DC145" s="78"/>
      <c r="DD145" s="78"/>
      <c r="DE145" s="78"/>
      <c r="DF145" s="78"/>
      <c r="DG145" s="78"/>
      <c r="DQ145" s="78"/>
      <c r="DR145" s="78"/>
      <c r="DS145" s="78"/>
      <c r="DT145" s="78"/>
      <c r="DU145" s="78"/>
      <c r="DV145" s="78"/>
      <c r="DW145" s="78"/>
      <c r="DX145" s="78"/>
      <c r="DY145" s="80"/>
      <c r="DZ145" s="78"/>
      <c r="EA145" s="78"/>
      <c r="EB145" s="78"/>
      <c r="EH145" s="101"/>
      <c r="EI145" s="104"/>
      <c r="EJ145" s="104"/>
      <c r="EK145" s="104"/>
      <c r="EL145" s="104"/>
      <c r="EM145" s="104"/>
      <c r="EN145" s="104"/>
      <c r="EO145" s="104"/>
      <c r="EP145" s="104"/>
      <c r="EQ145" s="103"/>
      <c r="EX145" s="78"/>
      <c r="EY145" s="78"/>
      <c r="EZ145" s="78"/>
      <c r="FA145" s="78"/>
      <c r="FB145" s="78"/>
      <c r="FC145" s="78"/>
      <c r="FD145" s="78"/>
      <c r="FE145" s="78"/>
      <c r="FF145" s="78"/>
      <c r="FG145" s="78"/>
      <c r="FH145" s="78"/>
      <c r="GA145" s="78"/>
      <c r="GB145" s="78"/>
      <c r="GC145" s="78"/>
      <c r="GD145" s="78"/>
      <c r="GE145" s="78"/>
      <c r="GF145" s="78"/>
      <c r="GG145" s="78"/>
      <c r="GH145" s="78"/>
      <c r="GI145" s="78"/>
      <c r="GJ145" s="78"/>
      <c r="GK145" s="78"/>
      <c r="GL145" s="78"/>
      <c r="GM145" s="78"/>
      <c r="GN145" s="78"/>
      <c r="GO145" s="78"/>
      <c r="GP145" s="78"/>
      <c r="GQ145" s="78"/>
      <c r="IA145" s="84"/>
      <c r="IV145" s="85"/>
      <c r="IY145" s="84"/>
      <c r="KF145" s="85"/>
    </row>
    <row r="146" spans="11:292" ht="15.75" hidden="1" customHeight="1" thickBot="1" x14ac:dyDescent="0.45">
      <c r="K146" s="603"/>
      <c r="L146" s="604"/>
      <c r="M146" s="604"/>
      <c r="N146" s="17"/>
      <c r="O146" s="109"/>
      <c r="P146" s="16"/>
      <c r="Q146" s="12"/>
      <c r="R146" s="12"/>
      <c r="S146" s="12"/>
      <c r="T146" s="12"/>
      <c r="U146" s="12"/>
      <c r="V146" s="12"/>
      <c r="W146" s="12"/>
      <c r="X146" s="15"/>
      <c r="AB146" s="578"/>
      <c r="AC146" s="579"/>
      <c r="AD146" s="579"/>
      <c r="AE146" s="44"/>
      <c r="AF146" s="44"/>
      <c r="AG146" s="594"/>
      <c r="AH146" s="595"/>
      <c r="AI146" s="595"/>
      <c r="AJ146" s="595"/>
      <c r="AK146" s="595"/>
      <c r="AL146" s="595"/>
      <c r="AM146" s="595"/>
      <c r="AN146" s="595"/>
      <c r="AO146" s="596"/>
      <c r="DA146" s="7"/>
      <c r="DB146" s="78"/>
      <c r="DC146" s="78"/>
      <c r="DD146" s="78"/>
      <c r="DE146" s="78"/>
      <c r="DF146" s="78"/>
      <c r="DG146" s="78"/>
      <c r="DQ146" s="78"/>
      <c r="DR146" s="78"/>
      <c r="DS146" s="78"/>
      <c r="DT146" s="82"/>
      <c r="DU146" s="78"/>
      <c r="DV146" s="78"/>
      <c r="DW146" s="78"/>
      <c r="DX146" s="78"/>
      <c r="DY146" s="78"/>
      <c r="DZ146" s="78"/>
      <c r="EA146" s="99"/>
      <c r="EB146" s="78"/>
      <c r="EH146" s="101"/>
      <c r="EI146" s="104"/>
      <c r="EJ146" s="104"/>
      <c r="EK146" s="104"/>
      <c r="EL146" s="104"/>
      <c r="EM146" s="104"/>
      <c r="EN146" s="104"/>
      <c r="EO146" s="104"/>
      <c r="EP146" s="104"/>
      <c r="EQ146" s="103"/>
      <c r="EX146" s="78"/>
      <c r="EY146" s="78"/>
      <c r="EZ146" s="78"/>
      <c r="FA146" s="78"/>
      <c r="FB146" s="108"/>
      <c r="FC146" s="78"/>
      <c r="FD146" s="78"/>
      <c r="FE146" s="78"/>
      <c r="FF146" s="78"/>
      <c r="FG146" s="78"/>
      <c r="FH146" s="108"/>
      <c r="GA146" s="78"/>
      <c r="GB146" s="78"/>
      <c r="GC146" s="78"/>
      <c r="GD146" s="78"/>
      <c r="GE146" s="78"/>
      <c r="GF146" s="78"/>
      <c r="GG146" s="78"/>
      <c r="GH146" s="78"/>
      <c r="GI146" s="78"/>
      <c r="GJ146" s="78"/>
      <c r="GK146" s="78"/>
      <c r="GL146" s="78"/>
      <c r="GM146" s="78"/>
      <c r="GN146" s="78"/>
      <c r="GO146" s="78"/>
      <c r="GP146" s="78"/>
      <c r="GQ146" s="78"/>
      <c r="IA146" s="84"/>
      <c r="IV146" s="85"/>
      <c r="IY146" s="84"/>
      <c r="KF146" s="85"/>
    </row>
    <row r="147" spans="11:292" ht="15.75" hidden="1" customHeight="1" x14ac:dyDescent="0.4">
      <c r="AB147" s="605"/>
      <c r="AC147" s="605"/>
      <c r="AD147" s="605"/>
      <c r="AE147" s="605"/>
      <c r="AF147" s="605"/>
      <c r="AG147" s="605"/>
      <c r="AH147" s="605"/>
      <c r="AI147" s="605"/>
      <c r="AJ147" s="605"/>
      <c r="AK147" s="605"/>
      <c r="AL147" s="605"/>
      <c r="AM147" s="605"/>
      <c r="AN147" s="605"/>
      <c r="AO147" s="605"/>
      <c r="DA147" s="77"/>
      <c r="DB147" s="78"/>
      <c r="DC147" s="78"/>
      <c r="DD147" s="78"/>
      <c r="DE147" s="78"/>
      <c r="DF147" s="78"/>
      <c r="DG147" s="78"/>
      <c r="DQ147" s="78"/>
      <c r="DR147" s="78"/>
      <c r="DS147" s="78"/>
      <c r="DT147" s="78"/>
      <c r="DU147" s="78"/>
      <c r="DV147" s="78"/>
      <c r="DW147" s="78"/>
      <c r="DX147" s="78"/>
      <c r="DY147" s="78"/>
      <c r="DZ147" s="78"/>
      <c r="EA147" s="78"/>
      <c r="EB147" s="78"/>
      <c r="EH147" s="101"/>
      <c r="EI147" s="104"/>
      <c r="EJ147" s="104"/>
      <c r="EK147" s="104"/>
      <c r="EL147" s="104"/>
      <c r="EM147" s="104"/>
      <c r="EN147" s="104"/>
      <c r="EO147" s="104"/>
      <c r="EP147" s="104"/>
      <c r="EQ147" s="103"/>
      <c r="EX147" s="78"/>
      <c r="EY147" s="78"/>
      <c r="EZ147" s="78"/>
      <c r="FA147" s="78"/>
      <c r="FB147" s="78"/>
      <c r="FC147" s="78"/>
      <c r="FD147" s="78"/>
      <c r="FE147" s="78"/>
      <c r="FF147" s="78"/>
      <c r="FG147" s="78"/>
      <c r="FH147" s="78"/>
      <c r="GA147" s="78"/>
      <c r="GB147" s="78"/>
      <c r="GC147" s="78"/>
      <c r="GD147" s="78"/>
      <c r="GE147" s="78"/>
      <c r="GF147" s="78"/>
      <c r="GG147" s="78"/>
      <c r="GH147" s="78"/>
      <c r="GI147" s="78"/>
      <c r="GJ147" s="78"/>
      <c r="GK147" s="78"/>
      <c r="GL147" s="78"/>
      <c r="GM147" s="78"/>
      <c r="GN147" s="78"/>
      <c r="GO147" s="78"/>
      <c r="GP147" s="78"/>
      <c r="GQ147" s="78"/>
      <c r="IA147" s="84"/>
      <c r="IV147" s="85"/>
      <c r="IY147" s="84"/>
      <c r="KF147" s="85"/>
    </row>
    <row r="148" spans="11:292" ht="15.75" hidden="1" customHeight="1" x14ac:dyDescent="0.4">
      <c r="AB148" s="561"/>
      <c r="AC148" s="561"/>
      <c r="AD148" s="561"/>
      <c r="AE148" s="561"/>
      <c r="AF148" s="561"/>
      <c r="AG148" s="561"/>
      <c r="AH148" s="561"/>
      <c r="AI148" s="561"/>
      <c r="AJ148" s="561"/>
      <c r="AK148" s="561"/>
      <c r="AL148" s="561"/>
      <c r="AM148" s="561"/>
      <c r="AN148" s="561"/>
      <c r="AO148" s="561"/>
      <c r="DA148" s="77"/>
      <c r="DB148" s="78"/>
      <c r="DC148" s="78"/>
      <c r="DD148" s="78"/>
      <c r="DE148" s="78"/>
      <c r="DF148" s="78"/>
      <c r="DG148" s="78"/>
      <c r="DQ148" s="78"/>
      <c r="DR148" s="78"/>
      <c r="DS148" s="78"/>
      <c r="DT148" s="78"/>
      <c r="DU148" s="78"/>
      <c r="DV148" s="78"/>
      <c r="DW148" s="78"/>
      <c r="DX148" s="78"/>
      <c r="DY148" s="78"/>
      <c r="DZ148" s="78"/>
      <c r="EA148" s="78"/>
      <c r="EB148" s="78"/>
      <c r="EH148" s="101"/>
      <c r="EI148" s="104"/>
      <c r="EJ148" s="104"/>
      <c r="EK148" s="104"/>
      <c r="EL148" s="104"/>
      <c r="EM148" s="104"/>
      <c r="EN148" s="104"/>
      <c r="EO148" s="104"/>
      <c r="EP148" s="104"/>
      <c r="EQ148" s="103"/>
      <c r="EX148" s="78"/>
      <c r="EY148" s="78"/>
      <c r="EZ148" s="78"/>
      <c r="FA148" s="78"/>
      <c r="FB148" s="78"/>
      <c r="FC148" s="78"/>
      <c r="FD148" s="78"/>
      <c r="FE148" s="78"/>
      <c r="FF148" s="78"/>
      <c r="FG148" s="78"/>
      <c r="FH148" s="78"/>
      <c r="GA148" s="78"/>
      <c r="GB148" s="78"/>
      <c r="GC148" s="78"/>
      <c r="GD148" s="78"/>
      <c r="GE148" s="78"/>
      <c r="GF148" s="78"/>
      <c r="GG148" s="78"/>
      <c r="GH148" s="78"/>
      <c r="GI148" s="78"/>
      <c r="GJ148" s="78"/>
      <c r="GK148" s="78"/>
      <c r="GL148" s="78"/>
      <c r="GM148" s="78"/>
      <c r="GN148" s="78"/>
      <c r="GO148" s="78"/>
      <c r="GP148" s="78"/>
      <c r="GQ148" s="78"/>
      <c r="IA148" s="84"/>
      <c r="IV148" s="85"/>
      <c r="IY148" s="84"/>
      <c r="KF148" s="85"/>
    </row>
    <row r="149" spans="11:292" ht="15.75" hidden="1" customHeight="1" x14ac:dyDescent="0.4">
      <c r="AB149" s="561"/>
      <c r="AC149" s="561"/>
      <c r="AD149" s="561"/>
      <c r="AE149" s="561"/>
      <c r="AF149" s="561"/>
      <c r="AG149" s="561"/>
      <c r="AH149" s="561"/>
      <c r="AI149" s="561"/>
      <c r="AJ149" s="561"/>
      <c r="AK149" s="561"/>
      <c r="AL149" s="561"/>
      <c r="AM149" s="561"/>
      <c r="AN149" s="561"/>
      <c r="AO149" s="561"/>
      <c r="DA149" s="77"/>
      <c r="DB149" s="78"/>
      <c r="DC149" s="78"/>
      <c r="DD149" s="78"/>
      <c r="DE149" s="78"/>
      <c r="DF149" s="78"/>
      <c r="DG149" s="78"/>
      <c r="DQ149" s="78"/>
      <c r="DR149" s="78"/>
      <c r="DS149" s="78"/>
      <c r="DT149" s="78"/>
      <c r="DU149" s="78"/>
      <c r="DV149" s="78"/>
      <c r="DW149" s="78"/>
      <c r="DX149" s="78"/>
      <c r="DY149" s="78"/>
      <c r="DZ149" s="78"/>
      <c r="EA149" s="78"/>
      <c r="EB149" s="78"/>
      <c r="EH149" s="101"/>
      <c r="EI149" s="104"/>
      <c r="EJ149" s="104"/>
      <c r="EK149" s="104"/>
      <c r="EL149" s="104"/>
      <c r="EM149" s="104"/>
      <c r="EN149" s="104"/>
      <c r="EO149" s="104"/>
      <c r="EP149" s="104"/>
      <c r="EQ149" s="103"/>
      <c r="EX149" s="78"/>
      <c r="EY149" s="78"/>
      <c r="EZ149" s="78"/>
      <c r="FA149" s="78"/>
      <c r="FB149" s="78"/>
      <c r="FC149" s="78"/>
      <c r="FD149" s="78"/>
      <c r="FE149" s="78"/>
      <c r="FF149" s="78"/>
      <c r="FG149" s="78"/>
      <c r="FH149" s="78"/>
      <c r="GA149" s="78"/>
      <c r="GB149" s="78"/>
      <c r="GC149" s="78"/>
      <c r="GD149" s="78"/>
      <c r="GE149" s="78"/>
      <c r="GF149" s="78"/>
      <c r="GG149" s="78"/>
      <c r="GH149" s="78"/>
      <c r="GI149" s="78"/>
      <c r="GJ149" s="78"/>
      <c r="GK149" s="78"/>
      <c r="GL149" s="78"/>
      <c r="GM149" s="78"/>
      <c r="GN149" s="78"/>
      <c r="GO149" s="78"/>
      <c r="GP149" s="78"/>
      <c r="GQ149" s="78"/>
      <c r="IA149" s="84"/>
      <c r="IV149" s="85"/>
      <c r="IY149" s="84"/>
      <c r="KF149" s="85"/>
    </row>
    <row r="150" spans="11:292" ht="15.75" hidden="1" customHeight="1" x14ac:dyDescent="0.4">
      <c r="AB150" s="561"/>
      <c r="AC150" s="561"/>
      <c r="AD150" s="561"/>
      <c r="AE150" s="561"/>
      <c r="AF150" s="561"/>
      <c r="AG150" s="561"/>
      <c r="AH150" s="561"/>
      <c r="AI150" s="561"/>
      <c r="AJ150" s="561"/>
      <c r="AK150" s="561"/>
      <c r="AL150" s="561"/>
      <c r="AM150" s="561"/>
      <c r="AN150" s="561"/>
      <c r="AO150" s="561"/>
      <c r="DA150" s="77"/>
      <c r="DB150" s="78"/>
      <c r="DC150" s="78"/>
      <c r="DD150" s="78"/>
      <c r="DE150" s="78"/>
      <c r="DF150" s="78"/>
      <c r="DG150" s="78"/>
      <c r="DQ150" s="78"/>
      <c r="DR150" s="78"/>
      <c r="DS150" s="78"/>
      <c r="DT150" s="78"/>
      <c r="DU150" s="78"/>
      <c r="DV150" s="78"/>
      <c r="DW150" s="78"/>
      <c r="DX150" s="78"/>
      <c r="DY150" s="78"/>
      <c r="DZ150" s="78"/>
      <c r="EA150" s="78"/>
      <c r="EB150" s="78"/>
      <c r="EH150" s="101"/>
      <c r="EI150" s="104"/>
      <c r="EJ150" s="104"/>
      <c r="EK150" s="104"/>
      <c r="EL150" s="104"/>
      <c r="EM150" s="104"/>
      <c r="EN150" s="104"/>
      <c r="EO150" s="104"/>
      <c r="EP150" s="104"/>
      <c r="EQ150" s="103"/>
      <c r="EX150" s="78"/>
      <c r="EY150" s="78"/>
      <c r="EZ150" s="78"/>
      <c r="FA150" s="78"/>
      <c r="FB150" s="78"/>
      <c r="FC150" s="78"/>
      <c r="FD150" s="78"/>
      <c r="FE150" s="78"/>
      <c r="FF150" s="78"/>
      <c r="FG150" s="78"/>
      <c r="FH150" s="78"/>
      <c r="GA150" s="78"/>
      <c r="GB150" s="78"/>
      <c r="GC150" s="78"/>
      <c r="GD150" s="78"/>
      <c r="GE150" s="78"/>
      <c r="GF150" s="78"/>
      <c r="GG150" s="78"/>
      <c r="GH150" s="78"/>
      <c r="GI150" s="78"/>
      <c r="GJ150" s="78"/>
      <c r="GK150" s="78"/>
      <c r="GL150" s="78"/>
      <c r="GM150" s="78"/>
      <c r="GN150" s="78"/>
      <c r="GO150" s="78"/>
      <c r="GP150" s="78"/>
      <c r="GQ150" s="78"/>
      <c r="IA150" s="84"/>
      <c r="IV150" s="85"/>
      <c r="IY150" s="84"/>
      <c r="KF150" s="85"/>
    </row>
    <row r="151" spans="11:292" ht="15.75" hidden="1" customHeight="1" x14ac:dyDescent="0.4">
      <c r="AB151" s="561"/>
      <c r="AC151" s="561"/>
      <c r="AD151" s="561"/>
      <c r="AE151" s="561"/>
      <c r="AF151" s="561"/>
      <c r="AG151" s="561"/>
      <c r="AH151" s="561"/>
      <c r="AI151" s="561"/>
      <c r="AJ151" s="561"/>
      <c r="AK151" s="561"/>
      <c r="AL151" s="561"/>
      <c r="AM151" s="561"/>
      <c r="AN151" s="561"/>
      <c r="AO151" s="561"/>
      <c r="DA151" s="77"/>
      <c r="DB151" s="78"/>
      <c r="DC151" s="78"/>
      <c r="DD151" s="78"/>
      <c r="DE151" s="78"/>
      <c r="DF151" s="78"/>
      <c r="DG151" s="78"/>
      <c r="DQ151" s="78"/>
      <c r="DR151" s="78"/>
      <c r="DS151" s="78"/>
      <c r="DT151" s="78"/>
      <c r="DU151" s="78"/>
      <c r="DV151" s="78"/>
      <c r="DW151" s="78"/>
      <c r="DX151" s="78"/>
      <c r="DY151" s="78"/>
      <c r="DZ151" s="78"/>
      <c r="EA151" s="78"/>
      <c r="EB151" s="78"/>
      <c r="EH151" s="101"/>
      <c r="EI151" s="104"/>
      <c r="EJ151" s="104"/>
      <c r="EK151" s="104"/>
      <c r="EL151" s="104"/>
      <c r="EM151" s="104"/>
      <c r="EN151" s="104"/>
      <c r="EO151" s="104"/>
      <c r="EP151" s="104"/>
      <c r="EQ151" s="103"/>
      <c r="EX151" s="78"/>
      <c r="EY151" s="78"/>
      <c r="EZ151" s="78"/>
      <c r="FA151" s="78"/>
      <c r="FB151" s="78"/>
      <c r="FC151" s="78"/>
      <c r="FD151" s="78"/>
      <c r="FE151" s="78"/>
      <c r="FF151" s="78"/>
      <c r="FG151" s="78"/>
      <c r="FH151" s="78"/>
      <c r="GA151" s="78"/>
      <c r="GB151" s="78"/>
      <c r="GC151" s="78"/>
      <c r="GD151" s="78"/>
      <c r="GE151" s="78"/>
      <c r="GF151" s="78"/>
      <c r="GG151" s="78"/>
      <c r="GH151" s="78"/>
      <c r="GI151" s="78"/>
      <c r="GJ151" s="78"/>
      <c r="GK151" s="78"/>
      <c r="GL151" s="78"/>
      <c r="GM151" s="78"/>
      <c r="GN151" s="78"/>
      <c r="GO151" s="78"/>
      <c r="GP151" s="78"/>
      <c r="GQ151" s="78"/>
      <c r="IA151" s="84"/>
      <c r="IV151" s="85"/>
      <c r="IY151" s="84"/>
      <c r="KF151" s="85"/>
    </row>
    <row r="152" spans="11:292" ht="15.75" hidden="1" customHeight="1" x14ac:dyDescent="0.4">
      <c r="AB152" s="561"/>
      <c r="AC152" s="561"/>
      <c r="AD152" s="561"/>
      <c r="AE152" s="561"/>
      <c r="AF152" s="561"/>
      <c r="AG152" s="561"/>
      <c r="AH152" s="561"/>
      <c r="AI152" s="561"/>
      <c r="AJ152" s="561"/>
      <c r="AK152" s="561"/>
      <c r="AL152" s="561"/>
      <c r="AM152" s="561"/>
      <c r="AN152" s="561"/>
      <c r="AO152" s="561"/>
      <c r="DA152" s="77"/>
      <c r="DB152" s="78"/>
      <c r="DC152" s="78"/>
      <c r="DD152" s="78"/>
      <c r="DE152" s="78"/>
      <c r="DF152" s="78"/>
      <c r="DG152" s="78"/>
      <c r="DQ152" s="78"/>
      <c r="DR152" s="78"/>
      <c r="DS152" s="78"/>
      <c r="DT152" s="78"/>
      <c r="DU152" s="78"/>
      <c r="DV152" s="78"/>
      <c r="DW152" s="78"/>
      <c r="DX152" s="78"/>
      <c r="DY152" s="78"/>
      <c r="DZ152" s="78"/>
      <c r="EA152" s="78"/>
      <c r="EB152" s="78"/>
      <c r="EH152" s="101"/>
      <c r="EI152" s="104"/>
      <c r="EJ152" s="104"/>
      <c r="EK152" s="104"/>
      <c r="EL152" s="104"/>
      <c r="EM152" s="104"/>
      <c r="EN152" s="104"/>
      <c r="EO152" s="104"/>
      <c r="EP152" s="104"/>
      <c r="EQ152" s="103"/>
      <c r="EX152" s="78"/>
      <c r="EY152" s="78"/>
      <c r="EZ152" s="78"/>
      <c r="FA152" s="78"/>
      <c r="FB152" s="78"/>
      <c r="FC152" s="78"/>
      <c r="FD152" s="78"/>
      <c r="FE152" s="78"/>
      <c r="FF152" s="78"/>
      <c r="FG152" s="78"/>
      <c r="FH152" s="78"/>
      <c r="GA152" s="78"/>
      <c r="GB152" s="78"/>
      <c r="GC152" s="78"/>
      <c r="GD152" s="78"/>
      <c r="GE152" s="78"/>
      <c r="GF152" s="78"/>
      <c r="GG152" s="78"/>
      <c r="GH152" s="78"/>
      <c r="GI152" s="78"/>
      <c r="GJ152" s="78"/>
      <c r="GK152" s="78"/>
      <c r="GL152" s="78"/>
      <c r="GM152" s="78"/>
      <c r="GN152" s="78"/>
      <c r="GO152" s="78"/>
      <c r="GP152" s="78"/>
      <c r="GQ152" s="78"/>
      <c r="IA152" s="84"/>
      <c r="IV152" s="85"/>
      <c r="IY152" s="84"/>
      <c r="KF152" s="85"/>
    </row>
    <row r="153" spans="11:292" ht="15.75" hidden="1" customHeight="1" x14ac:dyDescent="0.4">
      <c r="AB153" s="561"/>
      <c r="AC153" s="561"/>
      <c r="AD153" s="561"/>
      <c r="AE153" s="561"/>
      <c r="AF153" s="561"/>
      <c r="AG153" s="561"/>
      <c r="AH153" s="561"/>
      <c r="AI153" s="561"/>
      <c r="AJ153" s="561"/>
      <c r="AK153" s="561"/>
      <c r="AL153" s="561"/>
      <c r="AM153" s="561"/>
      <c r="AN153" s="561"/>
      <c r="AO153" s="561"/>
      <c r="DA153" s="77"/>
      <c r="DB153" s="78"/>
      <c r="DC153" s="78"/>
      <c r="DD153" s="78"/>
      <c r="DE153" s="78"/>
      <c r="DF153" s="78"/>
      <c r="DG153" s="78"/>
      <c r="DQ153" s="78"/>
      <c r="DR153" s="78"/>
      <c r="DS153" s="78"/>
      <c r="DT153" s="78"/>
      <c r="DU153" s="78"/>
      <c r="DV153" s="78"/>
      <c r="DW153" s="78"/>
      <c r="DX153" s="78"/>
      <c r="DY153" s="78"/>
      <c r="DZ153" s="78"/>
      <c r="EA153" s="78"/>
      <c r="EB153" s="78"/>
      <c r="EH153" s="101"/>
      <c r="EI153" s="104"/>
      <c r="EJ153" s="104"/>
      <c r="EK153" s="104"/>
      <c r="EL153" s="104"/>
      <c r="EM153" s="104"/>
      <c r="EN153" s="104"/>
      <c r="EO153" s="104"/>
      <c r="EP153" s="104"/>
      <c r="EQ153" s="103"/>
      <c r="EX153" s="78"/>
      <c r="EY153" s="78"/>
      <c r="EZ153" s="78"/>
      <c r="FA153" s="78"/>
      <c r="FB153" s="78"/>
      <c r="FC153" s="78"/>
      <c r="FD153" s="78"/>
      <c r="FE153" s="78"/>
      <c r="FF153" s="78"/>
      <c r="FG153" s="78"/>
      <c r="FH153" s="78"/>
      <c r="GA153" s="78"/>
      <c r="GB153" s="78"/>
      <c r="GC153" s="78"/>
      <c r="GD153" s="78"/>
      <c r="GE153" s="78"/>
      <c r="GF153" s="78"/>
      <c r="GG153" s="78"/>
      <c r="GH153" s="78"/>
      <c r="GI153" s="78"/>
      <c r="GJ153" s="78"/>
      <c r="GK153" s="78"/>
      <c r="GL153" s="78"/>
      <c r="GM153" s="78"/>
      <c r="GN153" s="78"/>
      <c r="GO153" s="78"/>
      <c r="GP153" s="78"/>
      <c r="GQ153" s="78"/>
      <c r="IA153" s="84"/>
      <c r="IV153" s="85"/>
      <c r="IY153" s="84"/>
      <c r="KF153" s="85"/>
    </row>
    <row r="154" spans="11:292" ht="15.75" hidden="1" customHeight="1" x14ac:dyDescent="0.4">
      <c r="AB154" s="561"/>
      <c r="AC154" s="561"/>
      <c r="AD154" s="561"/>
      <c r="AE154" s="561"/>
      <c r="AF154" s="561"/>
      <c r="AG154" s="561"/>
      <c r="AH154" s="561"/>
      <c r="AI154" s="561"/>
      <c r="AJ154" s="561"/>
      <c r="AK154" s="561"/>
      <c r="AL154" s="561"/>
      <c r="AM154" s="561"/>
      <c r="AN154" s="561"/>
      <c r="AO154" s="561"/>
      <c r="DA154" s="77"/>
      <c r="DB154" s="78"/>
      <c r="DC154" s="78"/>
      <c r="DD154" s="78"/>
      <c r="DE154" s="78"/>
      <c r="DF154" s="78"/>
      <c r="DG154" s="78"/>
      <c r="DQ154" s="78"/>
      <c r="DR154" s="78"/>
      <c r="DS154" s="78"/>
      <c r="DT154" s="78"/>
      <c r="DU154" s="78"/>
      <c r="DV154" s="78"/>
      <c r="DW154" s="78"/>
      <c r="DX154" s="78"/>
      <c r="DY154" s="78"/>
      <c r="DZ154" s="78"/>
      <c r="EA154" s="78"/>
      <c r="EB154" s="78"/>
      <c r="EH154" s="101"/>
      <c r="EI154" s="104"/>
      <c r="EJ154" s="104"/>
      <c r="EK154" s="104"/>
      <c r="EL154" s="104"/>
      <c r="EM154" s="104"/>
      <c r="EN154" s="104"/>
      <c r="EO154" s="104"/>
      <c r="EP154" s="104"/>
      <c r="EQ154" s="103"/>
      <c r="EX154" s="78"/>
      <c r="EY154" s="78"/>
      <c r="EZ154" s="78"/>
      <c r="FA154" s="78"/>
      <c r="FB154" s="78"/>
      <c r="FC154" s="78"/>
      <c r="FD154" s="78"/>
      <c r="FE154" s="78"/>
      <c r="FF154" s="78"/>
      <c r="FG154" s="78"/>
      <c r="FH154" s="78"/>
      <c r="GA154" s="78"/>
      <c r="GB154" s="78"/>
      <c r="GC154" s="78"/>
      <c r="GD154" s="78"/>
      <c r="GE154" s="78"/>
      <c r="GF154" s="78"/>
      <c r="GG154" s="78"/>
      <c r="GH154" s="78"/>
      <c r="GI154" s="78"/>
      <c r="GJ154" s="78"/>
      <c r="GK154" s="78"/>
      <c r="GL154" s="78"/>
      <c r="GM154" s="78"/>
      <c r="GN154" s="78"/>
      <c r="GO154" s="78"/>
      <c r="GP154" s="78"/>
      <c r="GQ154" s="78"/>
      <c r="IA154" s="84"/>
      <c r="IV154" s="85"/>
      <c r="IY154" s="84"/>
      <c r="KF154" s="85"/>
    </row>
    <row r="155" spans="11:292" ht="15.75" hidden="1" customHeight="1" x14ac:dyDescent="0.4">
      <c r="AB155" s="561"/>
      <c r="AC155" s="561"/>
      <c r="AD155" s="561"/>
      <c r="AE155" s="561"/>
      <c r="AF155" s="561"/>
      <c r="AG155" s="561"/>
      <c r="AH155" s="561"/>
      <c r="AI155" s="561"/>
      <c r="AJ155" s="561"/>
      <c r="AK155" s="561"/>
      <c r="AL155" s="561"/>
      <c r="AM155" s="561"/>
      <c r="AN155" s="561"/>
      <c r="AO155" s="561"/>
      <c r="DA155" s="77"/>
      <c r="DB155" s="78"/>
      <c r="DC155" s="78"/>
      <c r="DD155" s="78"/>
      <c r="DE155" s="78"/>
      <c r="DF155" s="78"/>
      <c r="DG155" s="78"/>
      <c r="DQ155" s="78"/>
      <c r="DR155" s="78"/>
      <c r="DS155" s="78"/>
      <c r="DT155" s="78"/>
      <c r="DU155" s="78"/>
      <c r="DV155" s="78"/>
      <c r="DW155" s="78"/>
      <c r="DX155" s="78"/>
      <c r="DY155" s="78"/>
      <c r="DZ155" s="78"/>
      <c r="EA155" s="78"/>
      <c r="EB155" s="78"/>
      <c r="EH155" s="101"/>
      <c r="EI155" s="104"/>
      <c r="EJ155" s="104"/>
      <c r="EK155" s="104"/>
      <c r="EL155" s="104"/>
      <c r="EM155" s="104"/>
      <c r="EN155" s="104"/>
      <c r="EO155" s="104"/>
      <c r="EP155" s="104"/>
      <c r="EQ155" s="103"/>
      <c r="EX155" s="78"/>
      <c r="EY155" s="78"/>
      <c r="EZ155" s="78"/>
      <c r="FA155" s="78"/>
      <c r="FB155" s="78"/>
      <c r="FC155" s="78"/>
      <c r="FD155" s="78"/>
      <c r="FE155" s="78"/>
      <c r="FF155" s="78"/>
      <c r="FG155" s="78"/>
      <c r="FH155" s="78"/>
      <c r="GA155" s="78"/>
      <c r="GB155" s="78"/>
      <c r="GC155" s="78"/>
      <c r="GD155" s="78"/>
      <c r="GE155" s="78"/>
      <c r="GF155" s="78"/>
      <c r="GG155" s="78"/>
      <c r="GH155" s="78"/>
      <c r="GI155" s="78"/>
      <c r="GJ155" s="78"/>
      <c r="GK155" s="78"/>
      <c r="GL155" s="78"/>
      <c r="GM155" s="78"/>
      <c r="GN155" s="78"/>
      <c r="GO155" s="78"/>
      <c r="GP155" s="78"/>
      <c r="GQ155" s="78"/>
      <c r="IA155" s="84"/>
      <c r="IV155" s="85"/>
      <c r="IY155" s="84"/>
      <c r="KF155" s="85"/>
    </row>
    <row r="156" spans="11:292" ht="15.75" hidden="1" customHeight="1" x14ac:dyDescent="0.4">
      <c r="AB156" s="561"/>
      <c r="AC156" s="561"/>
      <c r="AD156" s="561"/>
      <c r="AE156" s="561"/>
      <c r="AF156" s="561"/>
      <c r="AG156" s="561"/>
      <c r="AH156" s="561"/>
      <c r="AI156" s="561"/>
      <c r="AJ156" s="561"/>
      <c r="AK156" s="561"/>
      <c r="AL156" s="561"/>
      <c r="AM156" s="561"/>
      <c r="AN156" s="561"/>
      <c r="AO156" s="561"/>
      <c r="DA156" s="77"/>
      <c r="DB156" s="78"/>
      <c r="DC156" s="78"/>
      <c r="DD156" s="78"/>
      <c r="DE156" s="78"/>
      <c r="DF156" s="78"/>
      <c r="DG156" s="78"/>
      <c r="DQ156" s="78"/>
      <c r="DR156" s="78"/>
      <c r="DS156" s="78"/>
      <c r="DT156" s="78"/>
      <c r="DU156" s="78"/>
      <c r="DV156" s="78"/>
      <c r="DW156" s="78"/>
      <c r="DX156" s="78"/>
      <c r="DY156" s="78"/>
      <c r="DZ156" s="78"/>
      <c r="EA156" s="78"/>
      <c r="EB156" s="78"/>
      <c r="EH156" s="101"/>
      <c r="EI156" s="104"/>
      <c r="EJ156" s="104"/>
      <c r="EK156" s="104"/>
      <c r="EL156" s="104"/>
      <c r="EM156" s="104"/>
      <c r="EN156" s="104"/>
      <c r="EO156" s="104"/>
      <c r="EP156" s="104"/>
      <c r="EQ156" s="103"/>
      <c r="EX156" s="78"/>
      <c r="EY156" s="78"/>
      <c r="EZ156" s="78"/>
      <c r="FA156" s="78"/>
      <c r="FB156" s="78"/>
      <c r="FC156" s="78"/>
      <c r="FD156" s="78"/>
      <c r="FE156" s="78"/>
      <c r="FF156" s="78"/>
      <c r="FG156" s="78"/>
      <c r="FH156" s="78"/>
      <c r="GA156" s="78"/>
      <c r="GB156" s="78"/>
      <c r="GC156" s="78"/>
      <c r="GD156" s="78"/>
      <c r="GE156" s="78"/>
      <c r="GF156" s="78"/>
      <c r="GG156" s="78"/>
      <c r="GH156" s="78"/>
      <c r="GI156" s="78"/>
      <c r="GJ156" s="78"/>
      <c r="GK156" s="78"/>
      <c r="GL156" s="78"/>
      <c r="GM156" s="78"/>
      <c r="GN156" s="78"/>
      <c r="GO156" s="78"/>
      <c r="GP156" s="78"/>
      <c r="GQ156" s="78"/>
      <c r="IA156" s="84"/>
      <c r="IV156" s="85"/>
      <c r="IY156" s="84"/>
      <c r="KF156" s="85"/>
    </row>
    <row r="157" spans="11:292" ht="15.75" hidden="1" customHeight="1" x14ac:dyDescent="0.4">
      <c r="AB157" s="561"/>
      <c r="AC157" s="561"/>
      <c r="AD157" s="561"/>
      <c r="AE157" s="561"/>
      <c r="AF157" s="561"/>
      <c r="AG157" s="561"/>
      <c r="AH157" s="561"/>
      <c r="AI157" s="561"/>
      <c r="AJ157" s="561"/>
      <c r="AK157" s="561"/>
      <c r="AL157" s="561"/>
      <c r="AM157" s="561"/>
      <c r="AN157" s="561"/>
      <c r="AO157" s="561"/>
      <c r="DA157" s="77"/>
      <c r="DB157" s="78"/>
      <c r="DC157" s="78"/>
      <c r="DD157" s="78"/>
      <c r="DE157" s="78"/>
      <c r="DF157" s="78"/>
      <c r="DG157" s="78"/>
      <c r="DQ157" s="78"/>
      <c r="DR157" s="78"/>
      <c r="DS157" s="78"/>
      <c r="DT157" s="78"/>
      <c r="DU157" s="78"/>
      <c r="DV157" s="78"/>
      <c r="DW157" s="78"/>
      <c r="DX157" s="78"/>
      <c r="DY157" s="78"/>
      <c r="DZ157" s="78"/>
      <c r="EA157" s="78"/>
      <c r="EB157" s="78"/>
      <c r="EH157" s="101"/>
      <c r="EI157" s="104"/>
      <c r="EJ157" s="104"/>
      <c r="EK157" s="104"/>
      <c r="EL157" s="104"/>
      <c r="EM157" s="104"/>
      <c r="EN157" s="104"/>
      <c r="EO157" s="104"/>
      <c r="EP157" s="104"/>
      <c r="EQ157" s="103"/>
      <c r="EX157" s="78"/>
      <c r="EY157" s="78"/>
      <c r="EZ157" s="78"/>
      <c r="FA157" s="78"/>
      <c r="FB157" s="78"/>
      <c r="FC157" s="78"/>
      <c r="FD157" s="78"/>
      <c r="FE157" s="78"/>
      <c r="FF157" s="78"/>
      <c r="FG157" s="78"/>
      <c r="FH157" s="78"/>
      <c r="GA157" s="78"/>
      <c r="GB157" s="78"/>
      <c r="GC157" s="78"/>
      <c r="GD157" s="78"/>
      <c r="GE157" s="78"/>
      <c r="GF157" s="78"/>
      <c r="GG157" s="78"/>
      <c r="GH157" s="78"/>
      <c r="GI157" s="78"/>
      <c r="GJ157" s="78"/>
      <c r="GK157" s="78"/>
      <c r="GL157" s="78"/>
      <c r="GM157" s="78"/>
      <c r="GN157" s="78"/>
      <c r="GO157" s="78"/>
      <c r="GP157" s="78"/>
      <c r="GQ157" s="78"/>
      <c r="IA157" s="84"/>
      <c r="IV157" s="85"/>
      <c r="IY157" s="84"/>
      <c r="KF157" s="85"/>
    </row>
    <row r="158" spans="11:292" ht="15.75" hidden="1" customHeight="1" x14ac:dyDescent="0.4">
      <c r="AB158" s="561"/>
      <c r="AC158" s="561"/>
      <c r="AD158" s="561"/>
      <c r="AE158" s="561"/>
      <c r="AF158" s="561"/>
      <c r="AG158" s="561"/>
      <c r="AH158" s="561"/>
      <c r="AI158" s="561"/>
      <c r="AJ158" s="561"/>
      <c r="AK158" s="561"/>
      <c r="AL158" s="561"/>
      <c r="AM158" s="561"/>
      <c r="AN158" s="561"/>
      <c r="AO158" s="561"/>
      <c r="DA158" s="77"/>
      <c r="DB158" s="78"/>
      <c r="DC158" s="78"/>
      <c r="DD158" s="78"/>
      <c r="DE158" s="78"/>
      <c r="DF158" s="78"/>
      <c r="DG158" s="78"/>
      <c r="DQ158" s="78"/>
      <c r="DR158" s="78"/>
      <c r="DS158" s="78"/>
      <c r="DT158" s="78"/>
      <c r="DU158" s="78"/>
      <c r="DV158" s="78"/>
      <c r="DW158" s="78"/>
      <c r="DX158" s="78"/>
      <c r="DY158" s="78"/>
      <c r="DZ158" s="78"/>
      <c r="EA158" s="78"/>
      <c r="EB158" s="78"/>
      <c r="EH158" s="101"/>
      <c r="EI158" s="104"/>
      <c r="EJ158" s="104"/>
      <c r="EK158" s="104"/>
      <c r="EL158" s="104"/>
      <c r="EM158" s="104"/>
      <c r="EN158" s="104"/>
      <c r="EO158" s="104"/>
      <c r="EP158" s="104"/>
      <c r="EQ158" s="103"/>
      <c r="EX158" s="78"/>
      <c r="EY158" s="78"/>
      <c r="EZ158" s="78"/>
      <c r="FA158" s="78"/>
      <c r="FB158" s="78"/>
      <c r="FC158" s="78"/>
      <c r="FD158" s="78"/>
      <c r="FE158" s="78"/>
      <c r="FF158" s="78"/>
      <c r="FG158" s="78"/>
      <c r="FH158" s="78"/>
      <c r="GA158" s="78"/>
      <c r="GB158" s="78"/>
      <c r="GC158" s="78"/>
      <c r="GD158" s="78"/>
      <c r="GE158" s="78"/>
      <c r="GF158" s="78"/>
      <c r="GG158" s="78"/>
      <c r="GH158" s="78"/>
      <c r="GI158" s="78"/>
      <c r="GJ158" s="78"/>
      <c r="GK158" s="78"/>
      <c r="GL158" s="78"/>
      <c r="GM158" s="78"/>
      <c r="GN158" s="78"/>
      <c r="GO158" s="78"/>
      <c r="GP158" s="78"/>
      <c r="GQ158" s="78"/>
      <c r="IA158" s="84"/>
      <c r="IV158" s="85"/>
      <c r="IY158" s="84"/>
      <c r="KF158" s="85"/>
    </row>
    <row r="159" spans="11:292" ht="15.75" hidden="1" customHeight="1" x14ac:dyDescent="0.4">
      <c r="AB159" s="606"/>
      <c r="AC159" s="606"/>
      <c r="AD159" s="606"/>
      <c r="AE159" s="606"/>
      <c r="AF159" s="606"/>
      <c r="AG159" s="606"/>
      <c r="AH159" s="606"/>
      <c r="AI159" s="606"/>
      <c r="AJ159" s="606"/>
      <c r="AK159" s="606"/>
      <c r="AL159" s="606"/>
      <c r="AM159" s="606"/>
      <c r="AN159" s="606"/>
      <c r="AO159" s="606"/>
      <c r="DA159" s="77"/>
      <c r="DB159" s="78"/>
      <c r="DC159" s="78"/>
      <c r="DD159" s="78"/>
      <c r="DE159" s="78"/>
      <c r="DF159" s="78"/>
      <c r="DG159" s="78"/>
      <c r="DQ159" s="78"/>
      <c r="DR159" s="78"/>
      <c r="DS159" s="78"/>
      <c r="DT159" s="78"/>
      <c r="DU159" s="78"/>
      <c r="DV159" s="78"/>
      <c r="DW159" s="78"/>
      <c r="DX159" s="78"/>
      <c r="DY159" s="78"/>
      <c r="DZ159" s="78"/>
      <c r="EA159" s="78"/>
      <c r="EB159" s="78"/>
      <c r="EH159" s="101"/>
      <c r="EI159" s="104"/>
      <c r="EJ159" s="104"/>
      <c r="EK159" s="104"/>
      <c r="EL159" s="104"/>
      <c r="EM159" s="104"/>
      <c r="EN159" s="104"/>
      <c r="EO159" s="104"/>
      <c r="EP159" s="104"/>
      <c r="EQ159" s="103"/>
      <c r="EX159" s="78"/>
      <c r="EY159" s="78"/>
      <c r="EZ159" s="78"/>
      <c r="FA159" s="78"/>
      <c r="FB159" s="78"/>
      <c r="FC159" s="78"/>
      <c r="FD159" s="78"/>
      <c r="FE159" s="78"/>
      <c r="FF159" s="78"/>
      <c r="FG159" s="78"/>
      <c r="FH159" s="78"/>
      <c r="GA159" s="78"/>
      <c r="GB159" s="78"/>
      <c r="GC159" s="78"/>
      <c r="GD159" s="78"/>
      <c r="GE159" s="78"/>
      <c r="GF159" s="78"/>
      <c r="GG159" s="78"/>
      <c r="GH159" s="78"/>
      <c r="GI159" s="78"/>
      <c r="GJ159" s="78"/>
      <c r="GK159" s="78"/>
      <c r="GL159" s="78"/>
      <c r="GM159" s="78"/>
      <c r="GN159" s="78"/>
      <c r="GO159" s="78"/>
      <c r="GP159" s="78"/>
      <c r="GQ159" s="78"/>
      <c r="IA159" s="84"/>
      <c r="IV159" s="85"/>
      <c r="IY159" s="84"/>
      <c r="KF159" s="85"/>
    </row>
    <row r="160" spans="11:292" ht="15.75" hidden="1" customHeight="1" x14ac:dyDescent="0.4">
      <c r="AB160" s="578"/>
      <c r="AC160" s="579"/>
      <c r="AD160" s="579"/>
      <c r="AE160" s="44"/>
      <c r="AF160" s="44"/>
      <c r="AG160" s="600"/>
      <c r="AH160" s="601"/>
      <c r="AI160" s="601"/>
      <c r="AJ160" s="601"/>
      <c r="AK160" s="601"/>
      <c r="AL160" s="601"/>
      <c r="AM160" s="601"/>
      <c r="AN160" s="601"/>
      <c r="AO160" s="602"/>
      <c r="DA160" s="77"/>
      <c r="DB160" s="78"/>
      <c r="DC160" s="78"/>
      <c r="DD160" s="78"/>
      <c r="DE160" s="78"/>
      <c r="DF160" s="78"/>
      <c r="DG160" s="78"/>
      <c r="DQ160" s="78"/>
      <c r="DR160" s="78"/>
      <c r="DS160" s="78"/>
      <c r="DT160" s="78"/>
      <c r="DU160" s="78"/>
      <c r="DV160" s="78"/>
      <c r="DW160" s="78"/>
      <c r="DX160" s="78"/>
      <c r="DY160" s="78"/>
      <c r="DZ160" s="78"/>
      <c r="EA160" s="99"/>
      <c r="EB160" s="78"/>
      <c r="EH160" s="101"/>
      <c r="EI160" s="104"/>
      <c r="EJ160" s="104"/>
      <c r="EK160" s="104"/>
      <c r="EL160" s="104"/>
      <c r="EM160" s="104"/>
      <c r="EN160" s="104"/>
      <c r="EO160" s="104"/>
      <c r="EP160" s="104"/>
      <c r="EQ160" s="103"/>
      <c r="EX160" s="78"/>
      <c r="EY160" s="78"/>
      <c r="EZ160" s="78"/>
      <c r="FA160" s="78"/>
      <c r="FB160" s="78"/>
      <c r="FC160" s="78"/>
      <c r="FD160" s="78"/>
      <c r="FE160" s="78"/>
      <c r="FF160" s="78"/>
      <c r="FG160" s="78"/>
      <c r="FH160" s="78"/>
      <c r="GA160" s="78"/>
      <c r="GB160" s="78"/>
      <c r="GC160" s="78"/>
      <c r="GD160" s="78"/>
      <c r="GE160" s="78"/>
      <c r="GF160" s="78"/>
      <c r="GG160" s="78"/>
      <c r="GH160" s="78"/>
      <c r="GI160" s="78"/>
      <c r="GJ160" s="78"/>
      <c r="GK160" s="78"/>
      <c r="GL160" s="78"/>
      <c r="GM160" s="78"/>
      <c r="GN160" s="78"/>
      <c r="GO160" s="78"/>
      <c r="GP160" s="78"/>
      <c r="GQ160" s="78"/>
      <c r="IA160" s="84"/>
      <c r="IV160" s="85"/>
      <c r="IY160" s="84"/>
      <c r="KF160" s="85"/>
    </row>
    <row r="161" spans="11:292" ht="15.75" hidden="1" customHeight="1" thickBot="1" x14ac:dyDescent="0.45">
      <c r="K161" s="13"/>
      <c r="AB161" s="578"/>
      <c r="AC161" s="579"/>
      <c r="AD161" s="579"/>
      <c r="AE161" s="44"/>
      <c r="AF161" s="44"/>
      <c r="AG161" s="594"/>
      <c r="AH161" s="595"/>
      <c r="AI161" s="595"/>
      <c r="AJ161" s="595"/>
      <c r="AK161" s="595"/>
      <c r="AL161" s="595"/>
      <c r="AM161" s="595"/>
      <c r="AN161" s="595"/>
      <c r="AO161" s="596"/>
      <c r="DA161" s="77"/>
      <c r="DB161" s="78"/>
      <c r="DC161" s="78"/>
      <c r="DD161" s="78"/>
      <c r="DE161" s="78"/>
      <c r="DF161" s="78"/>
      <c r="DG161" s="78"/>
      <c r="DQ161" s="78"/>
      <c r="DR161" s="78"/>
      <c r="DS161" s="78"/>
      <c r="DT161" s="78"/>
      <c r="DU161" s="78"/>
      <c r="DV161" s="78"/>
      <c r="DW161" s="78"/>
      <c r="DX161" s="78"/>
      <c r="DY161" s="78"/>
      <c r="DZ161" s="78"/>
      <c r="EA161" s="99"/>
      <c r="EB161" s="78"/>
      <c r="EH161" s="101"/>
      <c r="EI161" s="104"/>
      <c r="EJ161" s="104"/>
      <c r="EK161" s="104"/>
      <c r="EL161" s="104"/>
      <c r="EM161" s="104"/>
      <c r="EN161" s="104"/>
      <c r="EO161" s="104"/>
      <c r="EP161" s="104"/>
      <c r="EQ161" s="103"/>
      <c r="EX161" s="13"/>
      <c r="EY161" s="78"/>
      <c r="EZ161" s="78"/>
      <c r="FA161" s="78"/>
      <c r="FB161" s="78"/>
      <c r="FC161" s="78"/>
      <c r="FD161" s="78"/>
      <c r="FE161" s="78"/>
      <c r="FF161" s="78"/>
      <c r="FG161" s="78"/>
      <c r="FH161" s="78"/>
      <c r="GA161" s="78"/>
      <c r="GB161" s="78"/>
      <c r="GC161" s="78"/>
      <c r="GD161" s="78"/>
      <c r="GE161" s="78"/>
      <c r="GF161" s="78"/>
      <c r="GG161" s="78"/>
      <c r="GH161" s="78"/>
      <c r="GI161" s="78"/>
      <c r="GJ161" s="78"/>
      <c r="GK161" s="78"/>
      <c r="GL161" s="78"/>
      <c r="GM161" s="78"/>
      <c r="GN161" s="78"/>
      <c r="GO161" s="78"/>
      <c r="GP161" s="78"/>
      <c r="GQ161" s="78"/>
      <c r="IA161" s="84"/>
      <c r="IV161" s="85"/>
      <c r="IY161" s="84"/>
      <c r="KF161" s="85"/>
    </row>
    <row r="162" spans="11:292" ht="15.75" hidden="1" customHeight="1" x14ac:dyDescent="0.4">
      <c r="K162" s="615"/>
      <c r="L162" s="616"/>
      <c r="M162" s="616"/>
      <c r="N162" s="619"/>
      <c r="O162" s="414"/>
      <c r="P162" s="627"/>
      <c r="Q162" s="621"/>
      <c r="R162" s="621"/>
      <c r="S162" s="414"/>
      <c r="T162" s="621"/>
      <c r="U162" s="621"/>
      <c r="V162" s="621"/>
      <c r="W162" s="414"/>
      <c r="X162" s="623"/>
      <c r="AB162" s="578"/>
      <c r="AC162" s="579"/>
      <c r="AD162" s="579"/>
      <c r="AE162" s="44"/>
      <c r="AF162" s="44"/>
      <c r="AG162" s="594"/>
      <c r="AH162" s="595"/>
      <c r="AI162" s="595"/>
      <c r="AJ162" s="595"/>
      <c r="AK162" s="595"/>
      <c r="AL162" s="595"/>
      <c r="AM162" s="595"/>
      <c r="AN162" s="595"/>
      <c r="AO162" s="596"/>
      <c r="DA162" s="7"/>
      <c r="DB162" s="78"/>
      <c r="DC162" s="78"/>
      <c r="DD162" s="78"/>
      <c r="DE162" s="78"/>
      <c r="DF162" s="78"/>
      <c r="DG162" s="78"/>
      <c r="DQ162" s="78"/>
      <c r="DR162" s="78"/>
      <c r="DS162" s="78"/>
      <c r="DT162" s="82"/>
      <c r="DU162" s="78"/>
      <c r="DV162" s="78"/>
      <c r="DW162" s="78"/>
      <c r="DX162" s="78"/>
      <c r="DY162" s="78"/>
      <c r="DZ162" s="78"/>
      <c r="EA162" s="99"/>
      <c r="EB162" s="78"/>
      <c r="EH162" s="101"/>
      <c r="EI162" s="104"/>
      <c r="EJ162" s="104"/>
      <c r="EK162" s="104"/>
      <c r="EL162" s="104"/>
      <c r="EM162" s="104"/>
      <c r="EN162" s="104"/>
      <c r="EO162" s="104"/>
      <c r="EP162" s="104"/>
      <c r="EQ162" s="103"/>
      <c r="EX162" s="78"/>
      <c r="EY162" s="78"/>
      <c r="EZ162" s="78"/>
      <c r="FA162" s="78"/>
      <c r="FB162" s="78"/>
      <c r="FC162" s="78"/>
      <c r="FD162" s="78"/>
      <c r="FE162" s="78"/>
      <c r="FF162" s="78"/>
      <c r="FG162" s="78"/>
      <c r="FH162" s="78"/>
      <c r="GA162" s="78"/>
      <c r="GB162" s="78"/>
      <c r="GC162" s="78"/>
      <c r="GD162" s="78"/>
      <c r="GE162" s="78"/>
      <c r="GF162" s="78"/>
      <c r="GG162" s="78"/>
      <c r="GH162" s="78"/>
      <c r="GI162" s="78"/>
      <c r="GJ162" s="78"/>
      <c r="GK162" s="78"/>
      <c r="GL162" s="78"/>
      <c r="GM162" s="78"/>
      <c r="GN162" s="78"/>
      <c r="GO162" s="78"/>
      <c r="GP162" s="78"/>
      <c r="GQ162" s="78"/>
      <c r="IA162" s="84"/>
      <c r="IV162" s="85"/>
      <c r="IY162" s="84"/>
      <c r="KF162" s="85"/>
    </row>
    <row r="163" spans="11:292" ht="15.75" hidden="1" customHeight="1" thickBot="1" x14ac:dyDescent="0.45">
      <c r="K163" s="617"/>
      <c r="L163" s="618"/>
      <c r="M163" s="618"/>
      <c r="N163" s="620"/>
      <c r="O163" s="606"/>
      <c r="P163" s="628"/>
      <c r="Q163" s="622"/>
      <c r="R163" s="622"/>
      <c r="S163" s="606"/>
      <c r="T163" s="622"/>
      <c r="U163" s="622"/>
      <c r="V163" s="622"/>
      <c r="W163" s="606"/>
      <c r="X163" s="624"/>
      <c r="AB163" s="607"/>
      <c r="AC163" s="608"/>
      <c r="AD163" s="608"/>
      <c r="AE163" s="12"/>
      <c r="AF163" s="12"/>
      <c r="AG163" s="609"/>
      <c r="AH163" s="625"/>
      <c r="AI163" s="625"/>
      <c r="AJ163" s="625"/>
      <c r="AK163" s="625"/>
      <c r="AL163" s="625"/>
      <c r="AM163" s="625"/>
      <c r="AN163" s="625"/>
      <c r="AO163" s="626"/>
      <c r="DA163" s="77"/>
      <c r="DB163" s="78"/>
      <c r="DC163" s="78"/>
      <c r="DD163" s="78"/>
      <c r="DE163" s="78"/>
      <c r="DF163" s="78"/>
      <c r="DG163" s="78"/>
      <c r="DQ163" s="78"/>
      <c r="DR163" s="78"/>
      <c r="DS163" s="78"/>
      <c r="DT163" s="78"/>
      <c r="DU163" s="78"/>
      <c r="DV163" s="78"/>
      <c r="DW163" s="78"/>
      <c r="DX163" s="78"/>
      <c r="DY163" s="78"/>
      <c r="DZ163" s="78"/>
      <c r="EA163" s="99"/>
      <c r="EB163" s="78"/>
      <c r="EH163" s="101"/>
      <c r="EI163" s="104"/>
      <c r="EJ163" s="104"/>
      <c r="EK163" s="104"/>
      <c r="EL163" s="104"/>
      <c r="EM163" s="104"/>
      <c r="EN163" s="104"/>
      <c r="EO163" s="104"/>
      <c r="EP163" s="104"/>
      <c r="EQ163" s="103"/>
      <c r="EX163" s="78"/>
      <c r="EY163" s="78"/>
      <c r="EZ163" s="78"/>
      <c r="FA163" s="78"/>
      <c r="FB163" s="78"/>
      <c r="FC163" s="78"/>
      <c r="FD163" s="78"/>
      <c r="FE163" s="78"/>
      <c r="FF163" s="78"/>
      <c r="FG163" s="78"/>
      <c r="FH163" s="78"/>
      <c r="GA163" s="78"/>
      <c r="GB163" s="78"/>
      <c r="GC163" s="78"/>
      <c r="GD163" s="78"/>
      <c r="GE163" s="78"/>
      <c r="GF163" s="78"/>
      <c r="GG163" s="78"/>
      <c r="GH163" s="78"/>
      <c r="GI163" s="78"/>
      <c r="GJ163" s="78"/>
      <c r="GK163" s="78"/>
      <c r="GL163" s="78"/>
      <c r="GM163" s="78"/>
      <c r="GN163" s="78"/>
      <c r="GO163" s="78"/>
      <c r="GP163" s="78"/>
      <c r="GQ163" s="78"/>
      <c r="IA163" s="84"/>
      <c r="IV163" s="85"/>
      <c r="IY163" s="84"/>
      <c r="KF163" s="85"/>
    </row>
    <row r="164" spans="11:292" ht="15.75" hidden="1" customHeight="1" x14ac:dyDescent="0.4">
      <c r="K164" s="652"/>
      <c r="L164" s="566"/>
      <c r="M164" s="566"/>
      <c r="N164" s="653"/>
      <c r="O164" s="561"/>
      <c r="P164" s="665"/>
      <c r="Q164" s="605"/>
      <c r="R164" s="649"/>
      <c r="S164" s="649"/>
      <c r="T164" s="649"/>
      <c r="U164" s="605"/>
      <c r="V164" s="649"/>
      <c r="W164" s="649"/>
      <c r="X164" s="650"/>
      <c r="AI164" s="3"/>
      <c r="DA164" s="7"/>
      <c r="DB164" s="78"/>
      <c r="DC164" s="78"/>
      <c r="DD164" s="78"/>
      <c r="DE164" s="78"/>
      <c r="DF164" s="78"/>
      <c r="DG164" s="78"/>
      <c r="DQ164" s="78"/>
      <c r="DR164" s="78"/>
      <c r="DS164" s="78"/>
      <c r="DT164" s="82"/>
      <c r="DU164" s="78"/>
      <c r="DV164" s="78"/>
      <c r="EH164" s="101"/>
      <c r="EI164" s="104"/>
      <c r="EJ164" s="104"/>
      <c r="EK164" s="104"/>
      <c r="EL164" s="104"/>
      <c r="EM164" s="104"/>
      <c r="EN164" s="104"/>
      <c r="EO164" s="104"/>
      <c r="EP164" s="104"/>
      <c r="EQ164" s="103"/>
      <c r="EX164" s="78"/>
      <c r="EY164" s="78"/>
      <c r="EZ164" s="78"/>
      <c r="FA164" s="78"/>
      <c r="FB164" s="108"/>
      <c r="FC164" s="78"/>
      <c r="FD164" s="78"/>
      <c r="FE164" s="78"/>
      <c r="FF164" s="78"/>
      <c r="FG164" s="78"/>
      <c r="FH164" s="78"/>
      <c r="GA164" s="78"/>
      <c r="GB164" s="78"/>
      <c r="GC164" s="78"/>
      <c r="GD164" s="78"/>
      <c r="GE164" s="78"/>
      <c r="GF164" s="78"/>
      <c r="GG164" s="78"/>
      <c r="GH164" s="78"/>
      <c r="GI164" s="78"/>
      <c r="GJ164" s="78"/>
      <c r="GK164" s="78"/>
      <c r="GL164" s="78"/>
      <c r="GM164" s="78"/>
      <c r="GN164" s="78"/>
      <c r="GO164" s="78"/>
      <c r="GP164" s="78"/>
      <c r="GQ164" s="78"/>
      <c r="IA164" s="84"/>
      <c r="IV164" s="85"/>
      <c r="IY164" s="84"/>
      <c r="KF164" s="85"/>
    </row>
    <row r="165" spans="11:292" ht="15.75" hidden="1" customHeight="1" x14ac:dyDescent="0.4">
      <c r="K165" s="617"/>
      <c r="L165" s="618"/>
      <c r="M165" s="618"/>
      <c r="N165" s="620"/>
      <c r="O165" s="606"/>
      <c r="P165" s="628"/>
      <c r="Q165" s="606"/>
      <c r="R165" s="622"/>
      <c r="S165" s="622"/>
      <c r="T165" s="622"/>
      <c r="U165" s="606"/>
      <c r="V165" s="622"/>
      <c r="W165" s="622"/>
      <c r="X165" s="651"/>
      <c r="DA165" s="77"/>
      <c r="DB165" s="78"/>
      <c r="DC165" s="78"/>
      <c r="DD165" s="78"/>
      <c r="DE165" s="78"/>
      <c r="DF165" s="78"/>
      <c r="DG165" s="78"/>
      <c r="DQ165" s="78"/>
      <c r="DR165" s="78"/>
      <c r="DS165" s="78"/>
      <c r="DT165" s="78"/>
      <c r="DU165" s="78"/>
      <c r="DV165" s="78"/>
      <c r="EH165" s="101"/>
      <c r="EI165" s="104"/>
      <c r="EJ165" s="104"/>
      <c r="EK165" s="104"/>
      <c r="EL165" s="104"/>
      <c r="EM165" s="104"/>
      <c r="EN165" s="104"/>
      <c r="EO165" s="104"/>
      <c r="EP165" s="104"/>
      <c r="EQ165" s="103"/>
      <c r="EX165" s="78"/>
      <c r="EY165" s="78"/>
      <c r="EZ165" s="78"/>
      <c r="FA165" s="78"/>
      <c r="FB165" s="78"/>
      <c r="FC165" s="78"/>
      <c r="FD165" s="78"/>
      <c r="FE165" s="78"/>
      <c r="FF165" s="78"/>
      <c r="FG165" s="78"/>
      <c r="FH165" s="78"/>
      <c r="GA165" s="78"/>
      <c r="GB165" s="78"/>
      <c r="GC165" s="78"/>
      <c r="GD165" s="78"/>
      <c r="GE165" s="78"/>
      <c r="GF165" s="78"/>
      <c r="GG165" s="78"/>
      <c r="GH165" s="78"/>
      <c r="GI165" s="78"/>
      <c r="GJ165" s="78"/>
      <c r="GK165" s="78"/>
      <c r="GL165" s="78"/>
      <c r="GM165" s="78"/>
      <c r="GN165" s="78"/>
      <c r="GO165" s="78"/>
      <c r="GP165" s="78"/>
      <c r="GQ165" s="78"/>
      <c r="IA165" s="84"/>
      <c r="IV165" s="85"/>
      <c r="IY165" s="84"/>
      <c r="KF165" s="85"/>
    </row>
    <row r="166" spans="11:292" ht="15.75" hidden="1" customHeight="1" x14ac:dyDescent="0.4">
      <c r="K166" s="652"/>
      <c r="L166" s="566"/>
      <c r="M166" s="566"/>
      <c r="N166" s="653"/>
      <c r="O166" s="561"/>
      <c r="P166" s="656"/>
      <c r="Q166" s="657"/>
      <c r="R166" s="657"/>
      <c r="S166" s="657"/>
      <c r="T166" s="657"/>
      <c r="U166" s="657"/>
      <c r="V166" s="657"/>
      <c r="W166" s="657"/>
      <c r="X166" s="658"/>
      <c r="DA166" s="77"/>
      <c r="DB166" s="78"/>
      <c r="DC166" s="78"/>
      <c r="DD166" s="78"/>
      <c r="DE166" s="79"/>
      <c r="DF166" s="78"/>
      <c r="DG166" s="78"/>
      <c r="DQ166" s="78"/>
      <c r="DR166" s="78"/>
      <c r="DS166" s="78"/>
      <c r="DT166" s="82"/>
      <c r="DU166" s="78"/>
      <c r="DV166" s="78"/>
      <c r="DW166" s="14"/>
      <c r="DX166" s="14"/>
      <c r="EH166" s="101"/>
      <c r="EI166" s="104"/>
      <c r="EJ166" s="104"/>
      <c r="EK166" s="104"/>
      <c r="EL166" s="104"/>
      <c r="EM166" s="104"/>
      <c r="EN166" s="104"/>
      <c r="EO166" s="104"/>
      <c r="EP166" s="104"/>
      <c r="EQ166" s="103"/>
      <c r="EX166" s="78"/>
      <c r="EY166" s="78"/>
      <c r="EZ166" s="78"/>
      <c r="FA166" s="78"/>
      <c r="FB166" s="78"/>
      <c r="FC166" s="78"/>
      <c r="FD166" s="78"/>
      <c r="FE166" s="78"/>
      <c r="FF166" s="78"/>
      <c r="FG166" s="78"/>
      <c r="FH166" s="78"/>
      <c r="GA166" s="78"/>
      <c r="GB166" s="78"/>
      <c r="GC166" s="78"/>
      <c r="GD166" s="78"/>
      <c r="GE166" s="78"/>
      <c r="GF166" s="78"/>
      <c r="GG166" s="78"/>
      <c r="GH166" s="78"/>
      <c r="GI166" s="78"/>
      <c r="GJ166" s="78"/>
      <c r="GK166" s="78"/>
      <c r="GL166" s="78"/>
      <c r="GM166" s="78"/>
      <c r="GN166" s="78"/>
      <c r="GO166" s="78"/>
      <c r="GP166" s="78"/>
      <c r="GQ166" s="78"/>
      <c r="IA166" s="84"/>
      <c r="IV166" s="85"/>
      <c r="IY166" s="84"/>
      <c r="KF166" s="85"/>
    </row>
    <row r="167" spans="11:292" ht="15.75" hidden="1" customHeight="1" thickBot="1" x14ac:dyDescent="0.45">
      <c r="K167" s="607"/>
      <c r="L167" s="608"/>
      <c r="M167" s="608"/>
      <c r="N167" s="654"/>
      <c r="O167" s="655"/>
      <c r="P167" s="659"/>
      <c r="Q167" s="660"/>
      <c r="R167" s="660"/>
      <c r="S167" s="660"/>
      <c r="T167" s="660"/>
      <c r="U167" s="660"/>
      <c r="V167" s="660"/>
      <c r="W167" s="660"/>
      <c r="X167" s="661"/>
      <c r="DA167" s="77"/>
      <c r="DB167" s="78"/>
      <c r="DC167" s="78"/>
      <c r="DD167" s="78"/>
      <c r="DE167" s="78"/>
      <c r="DF167" s="78"/>
      <c r="DG167" s="78"/>
      <c r="DQ167" s="78"/>
      <c r="DR167" s="78"/>
      <c r="DS167" s="78"/>
      <c r="DT167" s="78"/>
      <c r="DU167" s="78"/>
      <c r="DV167" s="78"/>
      <c r="DW167" s="14"/>
      <c r="DX167" s="14"/>
      <c r="EH167" s="105"/>
      <c r="EI167" s="106"/>
      <c r="EJ167" s="106"/>
      <c r="EK167" s="106"/>
      <c r="EL167" s="106"/>
      <c r="EM167" s="106"/>
      <c r="EN167" s="106"/>
      <c r="EO167" s="106"/>
      <c r="EP167" s="106"/>
      <c r="EQ167" s="107"/>
      <c r="EX167" s="78"/>
      <c r="EY167" s="78"/>
      <c r="EZ167" s="78"/>
      <c r="FA167" s="78"/>
      <c r="FB167" s="78"/>
      <c r="FC167" s="78"/>
      <c r="FD167" s="78"/>
      <c r="FE167" s="78"/>
      <c r="FF167" s="78"/>
      <c r="FG167" s="78"/>
      <c r="FH167" s="78"/>
      <c r="GA167" s="78"/>
      <c r="GB167" s="78"/>
      <c r="GC167" s="78"/>
      <c r="GD167" s="78"/>
      <c r="GE167" s="78"/>
      <c r="GF167" s="78"/>
      <c r="GG167" s="78"/>
      <c r="GH167" s="78"/>
      <c r="GI167" s="78"/>
      <c r="GJ167" s="78"/>
      <c r="GK167" s="78"/>
      <c r="GL167" s="78"/>
      <c r="GM167" s="78"/>
      <c r="GN167" s="78"/>
      <c r="GO167" s="78"/>
      <c r="GP167" s="78"/>
      <c r="GQ167" s="78"/>
      <c r="IA167" s="84"/>
      <c r="IV167" s="85"/>
      <c r="IY167" s="84"/>
      <c r="KF167" s="85"/>
    </row>
    <row r="168" spans="11:292" ht="15.75" hidden="1" customHeight="1" x14ac:dyDescent="0.4">
      <c r="DA168" s="77"/>
      <c r="DB168" s="78"/>
      <c r="DC168" s="78"/>
      <c r="DD168" s="78"/>
      <c r="DE168" s="78"/>
      <c r="DF168" s="78"/>
      <c r="DG168" s="78"/>
      <c r="DQ168" s="78"/>
      <c r="DR168" s="78"/>
      <c r="DS168" s="78"/>
      <c r="DT168" s="78"/>
      <c r="DU168" s="78"/>
      <c r="DV168" s="78"/>
      <c r="EX168" s="78"/>
      <c r="EY168" s="78"/>
      <c r="EZ168" s="78"/>
      <c r="FA168" s="78"/>
      <c r="FB168" s="78"/>
      <c r="FC168" s="78"/>
      <c r="FD168" s="78"/>
      <c r="FE168" s="78"/>
      <c r="FF168" s="78"/>
      <c r="FG168" s="78"/>
      <c r="FH168" s="78"/>
      <c r="GA168" s="78"/>
      <c r="GB168" s="78"/>
      <c r="GC168" s="78"/>
      <c r="GD168" s="78"/>
      <c r="GE168" s="78"/>
      <c r="GF168" s="78"/>
      <c r="GG168" s="78"/>
      <c r="GH168" s="78"/>
      <c r="GI168" s="78"/>
      <c r="GJ168" s="78"/>
      <c r="GK168" s="78"/>
      <c r="GL168" s="78"/>
      <c r="GM168" s="78"/>
      <c r="GN168" s="78"/>
      <c r="GO168" s="78"/>
      <c r="GP168" s="78"/>
      <c r="GQ168" s="78"/>
      <c r="IA168" s="84"/>
      <c r="IV168" s="85"/>
      <c r="IY168" s="84"/>
      <c r="KF168" s="85"/>
    </row>
    <row r="169" spans="11:292" ht="15.75" hidden="1" customHeight="1" x14ac:dyDescent="0.4">
      <c r="DA169" s="77"/>
      <c r="DB169" s="78"/>
      <c r="DC169" s="78"/>
      <c r="DD169" s="78"/>
      <c r="DE169" s="78"/>
      <c r="DF169" s="78"/>
      <c r="DG169" s="78"/>
      <c r="DQ169" s="78"/>
      <c r="DR169" s="78"/>
      <c r="DS169" s="78"/>
      <c r="DT169" s="78"/>
      <c r="DU169" s="78"/>
      <c r="DV169" s="78"/>
      <c r="EX169" s="78"/>
      <c r="EY169" s="78"/>
      <c r="EZ169" s="78"/>
      <c r="FA169" s="78"/>
      <c r="FB169" s="78"/>
      <c r="FC169" s="78"/>
      <c r="FD169" s="78"/>
      <c r="FE169" s="78"/>
      <c r="FF169" s="78"/>
      <c r="FG169" s="78"/>
      <c r="FH169" s="78"/>
      <c r="GA169" s="78"/>
      <c r="GB169" s="78"/>
      <c r="GC169" s="78"/>
      <c r="GD169" s="78"/>
      <c r="GE169" s="78"/>
      <c r="GF169" s="78"/>
      <c r="GG169" s="78"/>
      <c r="GH169" s="78"/>
      <c r="GI169" s="78"/>
      <c r="GJ169" s="78"/>
      <c r="GK169" s="78"/>
      <c r="GL169" s="78"/>
      <c r="GM169" s="78"/>
      <c r="GN169" s="78"/>
      <c r="GO169" s="78"/>
      <c r="GP169" s="78"/>
      <c r="GQ169" s="78"/>
      <c r="IA169" s="84"/>
      <c r="IV169" s="85"/>
      <c r="IY169" s="84"/>
      <c r="KF169" s="85"/>
    </row>
    <row r="170" spans="11:292" ht="15.75" hidden="1" customHeight="1" x14ac:dyDescent="0.4">
      <c r="DA170" s="77"/>
      <c r="DB170" s="78"/>
      <c r="DC170" s="78"/>
      <c r="DD170" s="78"/>
      <c r="DE170" s="78"/>
      <c r="DF170" s="78"/>
      <c r="DG170" s="78"/>
      <c r="DQ170" s="78"/>
      <c r="DR170" s="78"/>
      <c r="DS170" s="78"/>
      <c r="DT170" s="78"/>
      <c r="DU170" s="78"/>
      <c r="DV170" s="78"/>
      <c r="EX170" s="78"/>
      <c r="EY170" s="78"/>
      <c r="EZ170" s="78"/>
      <c r="FA170" s="78"/>
      <c r="FB170" s="78"/>
      <c r="FC170" s="78"/>
      <c r="FD170" s="78"/>
      <c r="FE170" s="78"/>
      <c r="FF170" s="78"/>
      <c r="FG170" s="78"/>
      <c r="FH170" s="78"/>
      <c r="GA170" s="78"/>
      <c r="GB170" s="78"/>
      <c r="GC170" s="78"/>
      <c r="GD170" s="78"/>
      <c r="GE170" s="78"/>
      <c r="GF170" s="78"/>
      <c r="GG170" s="78"/>
      <c r="GH170" s="78"/>
      <c r="GI170" s="78"/>
      <c r="GJ170" s="78"/>
      <c r="GK170" s="78"/>
      <c r="GL170" s="78"/>
      <c r="GM170" s="78"/>
      <c r="GN170" s="78"/>
      <c r="GO170" s="78"/>
      <c r="GP170" s="78"/>
      <c r="GQ170" s="78"/>
      <c r="IA170" s="84"/>
      <c r="IV170" s="85"/>
      <c r="IY170" s="84"/>
      <c r="KF170" s="85"/>
    </row>
    <row r="171" spans="11:292" ht="15.75" hidden="1" customHeight="1" x14ac:dyDescent="0.4">
      <c r="DA171" s="77"/>
      <c r="DB171" s="78"/>
      <c r="DC171" s="78"/>
      <c r="DD171" s="78"/>
      <c r="DE171" s="78"/>
      <c r="DF171" s="78"/>
      <c r="DG171" s="78"/>
      <c r="DQ171" s="78"/>
      <c r="DR171" s="78"/>
      <c r="DS171" s="78"/>
      <c r="DT171" s="78"/>
      <c r="DU171" s="78"/>
      <c r="DV171" s="78"/>
      <c r="EX171" s="78"/>
      <c r="EY171" s="78"/>
      <c r="EZ171" s="78"/>
      <c r="FA171" s="78"/>
      <c r="FB171" s="78"/>
      <c r="FC171" s="78"/>
      <c r="FD171" s="78"/>
      <c r="FE171" s="78"/>
      <c r="FF171" s="78"/>
      <c r="FG171" s="78"/>
      <c r="FH171" s="78"/>
      <c r="GA171" s="78"/>
      <c r="GB171" s="78"/>
      <c r="GC171" s="78"/>
      <c r="GD171" s="78"/>
      <c r="GE171" s="78"/>
      <c r="GF171" s="78"/>
      <c r="GG171" s="78"/>
      <c r="GH171" s="78"/>
      <c r="GI171" s="78"/>
      <c r="GJ171" s="78"/>
      <c r="GK171" s="78"/>
      <c r="GL171" s="78"/>
      <c r="GM171" s="78"/>
      <c r="GN171" s="78"/>
      <c r="GO171" s="78"/>
      <c r="GP171" s="78"/>
      <c r="GQ171" s="78"/>
      <c r="IA171" s="84"/>
      <c r="IV171" s="85"/>
      <c r="IY171" s="84"/>
      <c r="KF171" s="85"/>
    </row>
    <row r="172" spans="11:292" ht="15.75" hidden="1" customHeight="1" x14ac:dyDescent="0.4">
      <c r="DA172" s="77"/>
      <c r="DB172" s="78"/>
      <c r="DC172" s="78"/>
      <c r="DD172" s="78"/>
      <c r="DE172" s="78"/>
      <c r="DF172" s="78"/>
      <c r="DG172" s="78"/>
      <c r="DQ172" s="78"/>
      <c r="DR172" s="78"/>
      <c r="DS172" s="78"/>
      <c r="DT172" s="78"/>
      <c r="DU172" s="78"/>
      <c r="DV172" s="78"/>
      <c r="EX172" s="78"/>
      <c r="EY172" s="78"/>
      <c r="EZ172" s="78"/>
      <c r="FA172" s="78"/>
      <c r="FB172" s="78"/>
      <c r="FC172" s="78"/>
      <c r="FD172" s="78"/>
      <c r="FE172" s="78"/>
      <c r="FF172" s="78"/>
      <c r="FG172" s="78"/>
      <c r="FH172" s="78"/>
      <c r="GA172" s="78"/>
      <c r="GB172" s="78"/>
      <c r="GC172" s="78"/>
      <c r="GD172" s="78"/>
      <c r="GE172" s="78"/>
      <c r="GF172" s="78"/>
      <c r="GG172" s="78"/>
      <c r="GH172" s="78"/>
      <c r="GI172" s="78"/>
      <c r="GJ172" s="78"/>
      <c r="GK172" s="78"/>
      <c r="GL172" s="78"/>
      <c r="GM172" s="78"/>
      <c r="GN172" s="78"/>
      <c r="GO172" s="78"/>
      <c r="GP172" s="78"/>
      <c r="GQ172" s="78"/>
      <c r="IA172" s="84"/>
      <c r="IV172" s="85"/>
      <c r="IY172" s="84"/>
      <c r="KF172" s="85"/>
    </row>
    <row r="173" spans="11:292" ht="15.75" hidden="1" customHeight="1" x14ac:dyDescent="0.4">
      <c r="DA173" s="77"/>
      <c r="DB173" s="78"/>
      <c r="DC173" s="78"/>
      <c r="DD173" s="78"/>
      <c r="DE173" s="78"/>
      <c r="DF173" s="78"/>
      <c r="DG173" s="78"/>
      <c r="DQ173" s="78"/>
      <c r="DR173" s="78"/>
      <c r="DS173" s="78"/>
      <c r="DT173" s="78"/>
      <c r="DU173" s="78"/>
      <c r="DV173" s="78"/>
      <c r="EX173" s="78"/>
      <c r="EY173" s="78"/>
      <c r="EZ173" s="78"/>
      <c r="FA173" s="78"/>
      <c r="FB173" s="78"/>
      <c r="FC173" s="78"/>
      <c r="FD173" s="78"/>
      <c r="FE173" s="78"/>
      <c r="FF173" s="78"/>
      <c r="FG173" s="78"/>
      <c r="FH173" s="78"/>
      <c r="GA173" s="78"/>
      <c r="GB173" s="78"/>
      <c r="GC173" s="78"/>
      <c r="GD173" s="78"/>
      <c r="GE173" s="78"/>
      <c r="GF173" s="78"/>
      <c r="GG173" s="78"/>
      <c r="GH173" s="78"/>
      <c r="GI173" s="78"/>
      <c r="GJ173" s="78"/>
      <c r="GK173" s="78"/>
      <c r="GL173" s="78"/>
      <c r="GM173" s="78"/>
      <c r="GN173" s="78"/>
      <c r="GO173" s="78"/>
      <c r="GP173" s="78"/>
      <c r="GQ173" s="78"/>
      <c r="IA173" s="84"/>
      <c r="IV173" s="85"/>
      <c r="IY173" s="84"/>
      <c r="KF173" s="85"/>
    </row>
    <row r="174" spans="11:292" ht="15.75" hidden="1" customHeight="1" x14ac:dyDescent="0.4">
      <c r="DA174" s="77"/>
      <c r="DB174" s="78"/>
      <c r="DC174" s="78"/>
      <c r="DD174" s="78"/>
      <c r="DE174" s="78"/>
      <c r="DF174" s="78"/>
      <c r="DG174" s="78"/>
      <c r="DQ174" s="78"/>
      <c r="DR174" s="78"/>
      <c r="DS174" s="78"/>
      <c r="DT174" s="78"/>
      <c r="DU174" s="78"/>
      <c r="DV174" s="78"/>
      <c r="EX174" s="78"/>
      <c r="EY174" s="78"/>
      <c r="EZ174" s="78"/>
      <c r="FA174" s="78"/>
      <c r="FB174" s="78"/>
      <c r="FC174" s="78"/>
      <c r="FD174" s="78"/>
      <c r="FE174" s="78"/>
      <c r="FF174" s="78"/>
      <c r="FG174" s="78"/>
      <c r="FH174" s="78"/>
      <c r="GA174" s="78"/>
      <c r="GB174" s="78"/>
      <c r="GC174" s="78"/>
      <c r="GD174" s="78"/>
      <c r="GE174" s="78"/>
      <c r="GF174" s="78"/>
      <c r="GG174" s="78"/>
      <c r="GH174" s="78"/>
      <c r="GI174" s="78"/>
      <c r="GJ174" s="78"/>
      <c r="GK174" s="78"/>
      <c r="GL174" s="78"/>
      <c r="GM174" s="78"/>
      <c r="GN174" s="78"/>
      <c r="GO174" s="78"/>
      <c r="GP174" s="78"/>
      <c r="GQ174" s="78"/>
      <c r="IA174" s="84"/>
      <c r="IV174" s="85"/>
      <c r="IY174" s="84"/>
      <c r="KF174" s="85"/>
    </row>
    <row r="175" spans="11:292" ht="15.75" hidden="1" customHeight="1" x14ac:dyDescent="0.4">
      <c r="DA175" s="77"/>
      <c r="DB175" s="78"/>
      <c r="DC175" s="78"/>
      <c r="DD175" s="78"/>
      <c r="DE175" s="78"/>
      <c r="DF175" s="78"/>
      <c r="DG175" s="78"/>
      <c r="DQ175" s="78"/>
      <c r="DR175" s="78"/>
      <c r="DS175" s="78"/>
      <c r="DT175" s="78"/>
      <c r="DU175" s="78"/>
      <c r="DV175" s="78"/>
      <c r="EX175" s="78"/>
      <c r="EY175" s="78"/>
      <c r="EZ175" s="78"/>
      <c r="FA175" s="78"/>
      <c r="FB175" s="78"/>
      <c r="FC175" s="78"/>
      <c r="FD175" s="78"/>
      <c r="FE175" s="78"/>
      <c r="FF175" s="78"/>
      <c r="FG175" s="78"/>
      <c r="FH175" s="78"/>
      <c r="GA175" s="78"/>
      <c r="GB175" s="78"/>
      <c r="GC175" s="78"/>
      <c r="GD175" s="78"/>
      <c r="GE175" s="78"/>
      <c r="GF175" s="78"/>
      <c r="GG175" s="78"/>
      <c r="GH175" s="78"/>
      <c r="GI175" s="78"/>
      <c r="GJ175" s="78"/>
      <c r="GK175" s="78"/>
      <c r="GL175" s="78"/>
      <c r="GM175" s="78"/>
      <c r="GN175" s="78"/>
      <c r="GO175" s="78"/>
      <c r="GP175" s="78"/>
      <c r="GQ175" s="78"/>
      <c r="IA175" s="84"/>
      <c r="IV175" s="85"/>
      <c r="IY175" s="84"/>
      <c r="KF175" s="85"/>
    </row>
    <row r="176" spans="11:292" ht="15.75" hidden="1" customHeight="1" x14ac:dyDescent="0.4">
      <c r="DA176" s="77"/>
      <c r="DB176" s="78"/>
      <c r="DC176" s="78"/>
      <c r="DD176" s="78"/>
      <c r="DE176" s="78"/>
      <c r="DF176" s="78"/>
      <c r="DG176" s="78"/>
      <c r="DQ176" s="78"/>
      <c r="DR176" s="78"/>
      <c r="DS176" s="78"/>
      <c r="DT176" s="78"/>
      <c r="DU176" s="78"/>
      <c r="DV176" s="78"/>
      <c r="EX176" s="78"/>
      <c r="EY176" s="78"/>
      <c r="EZ176" s="78"/>
      <c r="FA176" s="78"/>
      <c r="FB176" s="78"/>
      <c r="FC176" s="78"/>
      <c r="FD176" s="78"/>
      <c r="FE176" s="78"/>
      <c r="FF176" s="78"/>
      <c r="FG176" s="78"/>
      <c r="FH176" s="78"/>
      <c r="GA176" s="78"/>
      <c r="GB176" s="78"/>
      <c r="GC176" s="78"/>
      <c r="GD176" s="78"/>
      <c r="GE176" s="78"/>
      <c r="GF176" s="78"/>
      <c r="GG176" s="78"/>
      <c r="GH176" s="78"/>
      <c r="GI176" s="78"/>
      <c r="GJ176" s="78"/>
      <c r="GK176" s="78"/>
      <c r="GL176" s="78"/>
      <c r="GM176" s="78"/>
      <c r="GN176" s="78"/>
      <c r="GO176" s="78"/>
      <c r="GP176" s="78"/>
      <c r="GQ176" s="78"/>
      <c r="IA176" s="84"/>
      <c r="IV176" s="85"/>
      <c r="IY176" s="84"/>
      <c r="KF176" s="85"/>
    </row>
    <row r="177" spans="11:292" ht="15.75" hidden="1" customHeight="1" x14ac:dyDescent="0.4">
      <c r="DA177" s="77"/>
      <c r="DB177" s="78"/>
      <c r="DC177" s="78"/>
      <c r="DD177" s="78"/>
      <c r="DE177" s="78"/>
      <c r="DF177" s="78"/>
      <c r="DG177" s="78"/>
      <c r="DQ177" s="78"/>
      <c r="DR177" s="78"/>
      <c r="DS177" s="78"/>
      <c r="DT177" s="78"/>
      <c r="DU177" s="78"/>
      <c r="DV177" s="78"/>
      <c r="EX177" s="78"/>
      <c r="EY177" s="78"/>
      <c r="EZ177" s="78"/>
      <c r="FA177" s="78"/>
      <c r="FB177" s="78"/>
      <c r="FC177" s="78"/>
      <c r="FD177" s="78"/>
      <c r="FE177" s="78"/>
      <c r="FF177" s="78"/>
      <c r="FG177" s="78"/>
      <c r="FH177" s="78"/>
      <c r="GA177" s="78"/>
      <c r="GB177" s="78"/>
      <c r="GC177" s="78"/>
      <c r="GD177" s="78"/>
      <c r="GE177" s="78"/>
      <c r="GF177" s="78"/>
      <c r="GG177" s="78"/>
      <c r="GH177" s="78"/>
      <c r="GI177" s="78"/>
      <c r="GJ177" s="78"/>
      <c r="GK177" s="78"/>
      <c r="GL177" s="78"/>
      <c r="GM177" s="78"/>
      <c r="GN177" s="78"/>
      <c r="GO177" s="78"/>
      <c r="GP177" s="78"/>
      <c r="GQ177" s="78"/>
      <c r="IA177" s="84"/>
      <c r="IV177" s="85"/>
      <c r="IY177" s="84"/>
      <c r="KF177" s="85"/>
    </row>
    <row r="178" spans="11:292" ht="15.75" hidden="1" customHeight="1" x14ac:dyDescent="0.4">
      <c r="DA178" s="77"/>
      <c r="DB178" s="78"/>
      <c r="DC178" s="78"/>
      <c r="DD178" s="78"/>
      <c r="DE178" s="78"/>
      <c r="DF178" s="78"/>
      <c r="DG178" s="78"/>
      <c r="DQ178" s="78"/>
      <c r="DR178" s="78"/>
      <c r="DS178" s="78"/>
      <c r="DT178" s="78"/>
      <c r="DU178" s="78"/>
      <c r="DV178" s="78"/>
      <c r="EX178" s="78"/>
      <c r="EY178" s="78"/>
      <c r="EZ178" s="78"/>
      <c r="FA178" s="78"/>
      <c r="FB178" s="78"/>
      <c r="FC178" s="78"/>
      <c r="FD178" s="78"/>
      <c r="FE178" s="78"/>
      <c r="FF178" s="78"/>
      <c r="FG178" s="78"/>
      <c r="FH178" s="78"/>
      <c r="GA178" s="78"/>
      <c r="GB178" s="78"/>
      <c r="GC178" s="78"/>
      <c r="GD178" s="78"/>
      <c r="GE178" s="78"/>
      <c r="GF178" s="78"/>
      <c r="GG178" s="78"/>
      <c r="GH178" s="78"/>
      <c r="GI178" s="78"/>
      <c r="GJ178" s="78"/>
      <c r="GK178" s="78"/>
      <c r="GL178" s="78"/>
      <c r="GM178" s="78"/>
      <c r="GN178" s="78"/>
      <c r="GO178" s="78"/>
      <c r="GP178" s="78"/>
      <c r="GQ178" s="78"/>
      <c r="IA178" s="84"/>
      <c r="IV178" s="85"/>
      <c r="IY178" s="84"/>
      <c r="KF178" s="85"/>
    </row>
    <row r="179" spans="11:292" ht="15.75" hidden="1" customHeight="1" x14ac:dyDescent="0.4">
      <c r="DA179" s="77"/>
      <c r="DB179" s="78"/>
      <c r="DC179" s="78"/>
      <c r="DD179" s="78"/>
      <c r="DE179" s="78"/>
      <c r="DF179" s="78"/>
      <c r="DG179" s="78"/>
      <c r="DQ179" s="78"/>
      <c r="DR179" s="78"/>
      <c r="DS179" s="78"/>
      <c r="DT179" s="78"/>
      <c r="DU179" s="78"/>
      <c r="DV179" s="78"/>
      <c r="EX179" s="78"/>
      <c r="EY179" s="78"/>
      <c r="EZ179" s="78"/>
      <c r="FA179" s="78"/>
      <c r="FB179" s="78"/>
      <c r="FC179" s="78"/>
      <c r="FD179" s="78"/>
      <c r="FE179" s="78"/>
      <c r="FF179" s="78"/>
      <c r="FG179" s="78"/>
      <c r="FH179" s="78"/>
      <c r="GA179" s="78"/>
      <c r="GB179" s="78"/>
      <c r="GC179" s="78"/>
      <c r="GD179" s="78"/>
      <c r="GE179" s="78"/>
      <c r="GF179" s="78"/>
      <c r="GG179" s="78"/>
      <c r="GH179" s="78"/>
      <c r="GI179" s="78"/>
      <c r="GJ179" s="78"/>
      <c r="GK179" s="78"/>
      <c r="GL179" s="78"/>
      <c r="GM179" s="78"/>
      <c r="GN179" s="78"/>
      <c r="GO179" s="78"/>
      <c r="GP179" s="78"/>
      <c r="GQ179" s="78"/>
      <c r="IA179" s="84"/>
      <c r="IV179" s="85"/>
      <c r="IY179" s="84"/>
      <c r="KF179" s="85"/>
    </row>
    <row r="180" spans="11:292" ht="15.75" hidden="1" customHeight="1" x14ac:dyDescent="0.4">
      <c r="AA180" s="2"/>
      <c r="DA180" s="77"/>
      <c r="DB180" s="78"/>
      <c r="DC180" s="78"/>
      <c r="DD180" s="78"/>
      <c r="DE180" s="78"/>
      <c r="DF180" s="78"/>
      <c r="DG180" s="78"/>
      <c r="DQ180" s="78"/>
      <c r="DR180" s="78"/>
      <c r="DS180" s="78"/>
      <c r="DT180" s="78"/>
      <c r="DU180" s="78"/>
      <c r="DV180" s="78"/>
      <c r="DW180" s="57"/>
      <c r="EB180" s="11"/>
      <c r="EI180" s="95"/>
      <c r="EJ180" s="78"/>
      <c r="EK180" s="78"/>
      <c r="EL180" s="78"/>
      <c r="EM180" s="78"/>
      <c r="EX180" s="13"/>
      <c r="EY180" s="78"/>
      <c r="EZ180" s="78"/>
      <c r="FA180" s="78"/>
      <c r="FB180" s="78"/>
      <c r="FC180" s="78"/>
      <c r="FD180" s="78"/>
      <c r="FE180" s="78"/>
      <c r="FF180" s="78"/>
      <c r="FG180" s="78"/>
      <c r="FH180" s="78"/>
      <c r="GA180" s="78"/>
      <c r="GB180" s="78"/>
      <c r="GC180" s="78"/>
      <c r="GD180" s="78"/>
      <c r="GE180" s="78"/>
      <c r="GF180" s="78"/>
      <c r="GG180" s="78"/>
      <c r="GH180" s="78"/>
      <c r="GI180" s="78"/>
      <c r="GJ180" s="78"/>
      <c r="GK180" s="78"/>
      <c r="GL180" s="78"/>
      <c r="GM180" s="78"/>
      <c r="GN180" s="78"/>
      <c r="GO180" s="78"/>
      <c r="GP180" s="78"/>
      <c r="GQ180" s="78"/>
      <c r="IA180" s="84"/>
      <c r="IV180" s="85"/>
      <c r="IY180" s="84"/>
      <c r="KF180" s="85"/>
    </row>
    <row r="181" spans="11:292" ht="15.75" hidden="1" customHeight="1" thickBot="1" x14ac:dyDescent="0.45">
      <c r="K181" s="13"/>
      <c r="AA181" s="13"/>
      <c r="DA181" s="77"/>
      <c r="DB181" s="78"/>
      <c r="DC181" s="78"/>
      <c r="DD181" s="78"/>
      <c r="DE181" s="78"/>
      <c r="DF181" s="78"/>
      <c r="DG181" s="78"/>
      <c r="DQ181" s="78"/>
      <c r="DR181" s="78"/>
      <c r="DS181" s="78"/>
      <c r="DT181" s="78"/>
      <c r="DU181" s="78"/>
      <c r="DV181" s="78"/>
      <c r="DW181" s="60"/>
      <c r="DX181" s="78"/>
      <c r="DY181" s="78"/>
      <c r="EI181" s="78"/>
      <c r="EJ181" s="78"/>
      <c r="EK181" s="78"/>
      <c r="EL181" s="78"/>
      <c r="EM181" s="78"/>
      <c r="EX181" s="80"/>
      <c r="EY181" s="80"/>
      <c r="EZ181" s="78"/>
      <c r="FA181" s="78"/>
      <c r="FB181" s="78"/>
      <c r="FC181" s="78"/>
      <c r="FD181" s="78"/>
      <c r="FE181" s="78"/>
      <c r="FF181" s="78"/>
      <c r="FG181" s="78"/>
      <c r="FH181" s="78"/>
      <c r="GA181" s="78"/>
      <c r="GB181" s="78"/>
      <c r="GC181" s="78"/>
      <c r="GD181" s="78"/>
      <c r="GE181" s="78"/>
      <c r="GF181" s="78"/>
      <c r="GG181" s="78"/>
      <c r="GH181" s="78"/>
      <c r="GI181" s="78"/>
      <c r="GJ181" s="78"/>
      <c r="GK181" s="78"/>
      <c r="GL181" s="78"/>
      <c r="GM181" s="78"/>
      <c r="GN181" s="78"/>
      <c r="GO181" s="78"/>
      <c r="GP181" s="78"/>
      <c r="GQ181" s="78"/>
      <c r="IA181" s="84"/>
      <c r="IV181" s="85"/>
      <c r="IY181" s="84"/>
      <c r="KF181" s="85"/>
    </row>
    <row r="182" spans="11:292" ht="15.75" hidden="1" customHeight="1" thickBot="1" x14ac:dyDescent="0.45">
      <c r="K182" s="36"/>
      <c r="L182" s="37"/>
      <c r="M182" s="37"/>
      <c r="N182" s="37"/>
      <c r="O182" s="37"/>
      <c r="P182" s="662"/>
      <c r="Q182" s="663"/>
      <c r="R182" s="663"/>
      <c r="S182" s="663"/>
      <c r="T182" s="663"/>
      <c r="U182" s="663"/>
      <c r="V182" s="663"/>
      <c r="W182" s="663"/>
      <c r="X182" s="664"/>
      <c r="AB182" s="629"/>
      <c r="AC182" s="630"/>
      <c r="AD182" s="630"/>
      <c r="AE182" s="631"/>
      <c r="AF182" s="632"/>
      <c r="AG182" s="83"/>
      <c r="AH182" s="86"/>
      <c r="AI182" s="87"/>
      <c r="AJ182" s="87"/>
      <c r="AK182" s="87"/>
      <c r="AL182" s="87"/>
      <c r="AM182" s="87"/>
      <c r="AN182" s="87"/>
      <c r="AO182" s="88"/>
      <c r="DA182" s="77"/>
      <c r="DB182" s="78"/>
      <c r="DC182" s="78"/>
      <c r="DD182" s="78"/>
      <c r="DE182" s="78"/>
      <c r="DF182" s="78"/>
      <c r="DG182" s="78"/>
      <c r="DQ182" s="78"/>
      <c r="DR182" s="78"/>
      <c r="DS182" s="78"/>
      <c r="DT182" s="82"/>
      <c r="DU182" s="78"/>
      <c r="DV182" s="78"/>
      <c r="DW182" s="60"/>
      <c r="DX182" s="78"/>
      <c r="DY182" s="78"/>
      <c r="EI182" s="78"/>
      <c r="EJ182" s="78"/>
      <c r="EK182" s="78"/>
      <c r="EL182" s="78"/>
      <c r="EM182" s="78"/>
      <c r="EX182" s="78"/>
      <c r="EY182" s="78"/>
      <c r="EZ182" s="78"/>
      <c r="FA182" s="78"/>
      <c r="FB182" s="78"/>
      <c r="FC182" s="78"/>
      <c r="FD182" s="78"/>
      <c r="FE182" s="78"/>
      <c r="FF182" s="78"/>
      <c r="FG182" s="78"/>
      <c r="FH182" s="78"/>
      <c r="GA182" s="78"/>
      <c r="GB182" s="78"/>
      <c r="GC182" s="78"/>
      <c r="GD182" s="78"/>
      <c r="GE182" s="78"/>
      <c r="GF182" s="78"/>
      <c r="GG182" s="78"/>
      <c r="GH182" s="78"/>
      <c r="GI182" s="78"/>
      <c r="GJ182" s="78"/>
      <c r="GK182" s="78"/>
      <c r="GL182" s="78"/>
      <c r="GM182" s="78"/>
      <c r="GN182" s="78"/>
      <c r="GO182" s="78"/>
      <c r="GP182" s="78"/>
      <c r="GQ182" s="78"/>
      <c r="IA182" s="84"/>
      <c r="IV182" s="85"/>
      <c r="IY182" s="84"/>
      <c r="KF182" s="85"/>
    </row>
    <row r="183" spans="11:292" ht="15.75" hidden="1" customHeight="1" x14ac:dyDescent="0.4">
      <c r="K183" s="38"/>
      <c r="L183" s="39"/>
      <c r="M183" s="39"/>
      <c r="N183" s="40"/>
      <c r="O183" s="39"/>
      <c r="P183" s="42"/>
      <c r="Q183" s="39"/>
      <c r="R183" s="39"/>
      <c r="S183" s="39"/>
      <c r="T183" s="39"/>
      <c r="U183" s="39"/>
      <c r="V183" s="39"/>
      <c r="W183" s="39"/>
      <c r="X183" s="41"/>
      <c r="AB183" s="633"/>
      <c r="AC183" s="613"/>
      <c r="AD183" s="613"/>
      <c r="AE183" s="634"/>
      <c r="AF183" s="635"/>
      <c r="AG183" s="110"/>
      <c r="AH183" s="636"/>
      <c r="AI183" s="637"/>
      <c r="AJ183" s="637"/>
      <c r="AK183" s="637"/>
      <c r="AL183" s="637"/>
      <c r="AM183" s="637"/>
      <c r="AN183" s="637"/>
      <c r="AO183" s="638"/>
      <c r="DA183" s="7"/>
      <c r="DB183" s="78"/>
      <c r="DC183" s="78"/>
      <c r="DD183" s="78"/>
      <c r="DE183" s="78"/>
      <c r="DF183" s="78"/>
      <c r="DG183" s="78"/>
      <c r="DQ183" s="78"/>
      <c r="DR183" s="78"/>
      <c r="DS183" s="78"/>
      <c r="DT183" s="78"/>
      <c r="DU183" s="78"/>
      <c r="DV183" s="78"/>
      <c r="DW183" s="60"/>
      <c r="DX183" s="78"/>
      <c r="DY183" s="78"/>
      <c r="EI183" s="78"/>
      <c r="EJ183" s="78"/>
      <c r="EK183" s="78"/>
      <c r="EL183" s="78"/>
      <c r="EM183" s="78"/>
      <c r="EX183" s="78"/>
      <c r="EY183" s="78"/>
      <c r="EZ183" s="78"/>
      <c r="FA183" s="78"/>
      <c r="FB183" s="78"/>
      <c r="FC183" s="78"/>
      <c r="FD183" s="78"/>
      <c r="FE183" s="78"/>
      <c r="FF183" s="78"/>
      <c r="FG183" s="78"/>
      <c r="FH183" s="78"/>
      <c r="GA183" s="78"/>
      <c r="GB183" s="78"/>
      <c r="GC183" s="78"/>
      <c r="GD183" s="78"/>
      <c r="GE183" s="78"/>
      <c r="GF183" s="78"/>
      <c r="GG183" s="78"/>
      <c r="GH183" s="78"/>
      <c r="GI183" s="78"/>
      <c r="GJ183" s="78"/>
      <c r="GK183" s="78"/>
      <c r="GL183" s="78"/>
      <c r="GM183" s="78"/>
      <c r="GN183" s="78"/>
      <c r="GO183" s="78"/>
      <c r="GP183" s="78"/>
      <c r="GQ183" s="78"/>
      <c r="IA183" s="84"/>
      <c r="IV183" s="85"/>
      <c r="IY183" s="84"/>
      <c r="KF183" s="85"/>
    </row>
    <row r="184" spans="11:292" ht="15.75" hidden="1" customHeight="1" thickBot="1" x14ac:dyDescent="0.45">
      <c r="K184" s="34"/>
      <c r="L184" s="12"/>
      <c r="M184" s="12"/>
      <c r="N184" s="35"/>
      <c r="O184" s="12"/>
      <c r="P184" s="639"/>
      <c r="Q184" s="640"/>
      <c r="R184" s="640"/>
      <c r="S184" s="640"/>
      <c r="T184" s="640"/>
      <c r="U184" s="640"/>
      <c r="V184" s="640"/>
      <c r="W184" s="640"/>
      <c r="X184" s="641"/>
      <c r="AB184" s="642"/>
      <c r="AC184" s="643"/>
      <c r="AD184" s="643"/>
      <c r="AE184" s="644"/>
      <c r="AF184" s="645"/>
      <c r="AG184" s="111"/>
      <c r="AH184" s="646"/>
      <c r="AI184" s="647"/>
      <c r="AJ184" s="647"/>
      <c r="AK184" s="647"/>
      <c r="AL184" s="647"/>
      <c r="AM184" s="647"/>
      <c r="AN184" s="647"/>
      <c r="AO184" s="648"/>
      <c r="DA184" s="7"/>
      <c r="DB184" s="78"/>
      <c r="DC184" s="78"/>
      <c r="DD184" s="78"/>
      <c r="DE184" s="78"/>
      <c r="DF184" s="78"/>
      <c r="DG184" s="78"/>
      <c r="DQ184" s="78"/>
      <c r="DR184" s="78"/>
      <c r="DS184" s="78"/>
      <c r="DT184" s="82"/>
      <c r="DU184" s="78"/>
      <c r="DV184" s="78"/>
      <c r="DW184" s="60"/>
      <c r="DX184" s="78"/>
      <c r="DY184" s="78"/>
      <c r="EI184" s="78"/>
      <c r="EJ184" s="78"/>
      <c r="EK184" s="78"/>
      <c r="EL184" s="78"/>
      <c r="EM184" s="78"/>
      <c r="EX184" s="78"/>
      <c r="EY184" s="78"/>
      <c r="EZ184" s="78"/>
      <c r="FA184" s="78"/>
      <c r="FB184" s="108"/>
      <c r="FC184" s="78"/>
      <c r="FD184" s="78"/>
      <c r="FE184" s="78"/>
      <c r="FF184" s="78"/>
      <c r="FG184" s="78"/>
      <c r="FH184" s="78"/>
      <c r="GA184" s="78"/>
      <c r="GB184" s="78"/>
      <c r="GC184" s="78"/>
      <c r="GD184" s="78"/>
      <c r="GE184" s="78"/>
      <c r="GF184" s="78"/>
      <c r="GG184" s="78"/>
      <c r="GH184" s="78"/>
      <c r="GI184" s="78"/>
      <c r="GJ184" s="78"/>
      <c r="GK184" s="78"/>
      <c r="GL184" s="78"/>
      <c r="GM184" s="78"/>
      <c r="GN184" s="78"/>
      <c r="GO184" s="78"/>
      <c r="GP184" s="78"/>
      <c r="GQ184" s="78"/>
      <c r="IA184" s="84"/>
      <c r="IV184" s="85"/>
      <c r="IY184" s="84"/>
      <c r="KF184" s="85"/>
    </row>
    <row r="185" spans="11:292" ht="15.75" hidden="1" customHeight="1" x14ac:dyDescent="0.4">
      <c r="AB185" s="679"/>
      <c r="AC185" s="680"/>
      <c r="AD185" s="680"/>
      <c r="AE185" s="685"/>
      <c r="AF185" s="685"/>
      <c r="AG185" s="688"/>
      <c r="AH185" s="691"/>
      <c r="AI185" s="685"/>
      <c r="AJ185" s="685"/>
      <c r="AK185" s="685"/>
      <c r="AL185" s="685"/>
      <c r="AM185" s="685"/>
      <c r="AN185" s="685"/>
      <c r="AO185" s="692"/>
      <c r="DA185" s="77"/>
      <c r="DB185" s="78"/>
      <c r="DC185" s="78"/>
      <c r="DD185" s="78"/>
      <c r="DE185" s="78"/>
      <c r="DF185" s="78"/>
      <c r="DG185" s="78"/>
      <c r="DQ185" s="78"/>
      <c r="DR185" s="78"/>
      <c r="DS185" s="78"/>
      <c r="DT185" s="78"/>
      <c r="DU185" s="78"/>
      <c r="DV185" s="78"/>
      <c r="DW185" s="60"/>
      <c r="DX185" s="78"/>
      <c r="DY185" s="78"/>
      <c r="EI185" s="78"/>
      <c r="EJ185" s="78"/>
      <c r="EK185" s="78"/>
      <c r="EL185" s="78"/>
      <c r="EM185" s="78"/>
      <c r="EX185" s="78"/>
      <c r="EY185" s="78"/>
      <c r="EZ185" s="78"/>
      <c r="FA185" s="78"/>
      <c r="FB185" s="78"/>
      <c r="FC185" s="78"/>
      <c r="FD185" s="78"/>
      <c r="FE185" s="78"/>
      <c r="FF185" s="78"/>
      <c r="FG185" s="78"/>
      <c r="FH185" s="78"/>
      <c r="GA185" s="78"/>
      <c r="GB185" s="78"/>
      <c r="GC185" s="78"/>
      <c r="GD185" s="78"/>
      <c r="GE185" s="78"/>
      <c r="GF185" s="78"/>
      <c r="GG185" s="78"/>
      <c r="GH185" s="78"/>
      <c r="GI185" s="78"/>
      <c r="GJ185" s="78"/>
      <c r="GK185" s="78"/>
      <c r="GL185" s="78"/>
      <c r="GM185" s="78"/>
      <c r="GN185" s="78"/>
      <c r="GO185" s="78"/>
      <c r="GP185" s="78"/>
      <c r="GQ185" s="78"/>
      <c r="IA185" s="84"/>
      <c r="IV185" s="85"/>
      <c r="IY185" s="84"/>
      <c r="KF185" s="85"/>
    </row>
    <row r="186" spans="11:292" ht="15.75" hidden="1" customHeight="1" x14ac:dyDescent="0.4">
      <c r="AB186" s="681"/>
      <c r="AC186" s="682"/>
      <c r="AD186" s="682"/>
      <c r="AE186" s="686"/>
      <c r="AF186" s="686"/>
      <c r="AG186" s="689"/>
      <c r="AH186" s="693"/>
      <c r="AI186" s="686"/>
      <c r="AJ186" s="686"/>
      <c r="AK186" s="686"/>
      <c r="AL186" s="686"/>
      <c r="AM186" s="686"/>
      <c r="AN186" s="686"/>
      <c r="AO186" s="694"/>
      <c r="DA186" s="77"/>
      <c r="DB186" s="78"/>
      <c r="DC186" s="78"/>
      <c r="DD186" s="78"/>
      <c r="DE186" s="78"/>
      <c r="DF186" s="78"/>
      <c r="DG186" s="78"/>
      <c r="DQ186" s="78"/>
      <c r="DR186" s="78"/>
      <c r="DS186" s="78"/>
      <c r="DT186" s="78"/>
      <c r="DU186" s="78"/>
      <c r="DV186" s="78"/>
      <c r="DW186" s="60"/>
      <c r="DX186" s="78"/>
      <c r="DY186" s="78"/>
      <c r="EI186" s="78"/>
      <c r="EJ186" s="78"/>
      <c r="EK186" s="78"/>
      <c r="EL186" s="78"/>
      <c r="EM186" s="78"/>
      <c r="EX186" s="78"/>
      <c r="EY186" s="78"/>
      <c r="EZ186" s="78"/>
      <c r="FA186" s="78"/>
      <c r="FB186" s="78"/>
      <c r="FC186" s="78"/>
      <c r="FD186" s="78"/>
      <c r="FE186" s="78"/>
      <c r="FF186" s="78"/>
      <c r="FG186" s="78"/>
      <c r="FH186" s="78"/>
      <c r="GA186" s="78"/>
      <c r="GB186" s="78"/>
      <c r="GC186" s="78"/>
      <c r="GD186" s="78"/>
      <c r="GE186" s="78"/>
      <c r="GF186" s="78"/>
      <c r="GG186" s="78"/>
      <c r="GH186" s="78"/>
      <c r="GI186" s="78"/>
      <c r="GJ186" s="78"/>
      <c r="GK186" s="78"/>
      <c r="GL186" s="78"/>
      <c r="GM186" s="78"/>
      <c r="GN186" s="78"/>
      <c r="GO186" s="78"/>
      <c r="GP186" s="78"/>
      <c r="GQ186" s="78"/>
      <c r="IA186" s="84"/>
      <c r="IV186" s="85"/>
      <c r="IY186" s="84"/>
      <c r="KF186" s="85"/>
    </row>
    <row r="187" spans="11:292" ht="15.75" hidden="1" customHeight="1" x14ac:dyDescent="0.4">
      <c r="AB187" s="681"/>
      <c r="AC187" s="682"/>
      <c r="AD187" s="682"/>
      <c r="AE187" s="686"/>
      <c r="AF187" s="686"/>
      <c r="AG187" s="689"/>
      <c r="AH187" s="693"/>
      <c r="AI187" s="686"/>
      <c r="AJ187" s="686"/>
      <c r="AK187" s="686"/>
      <c r="AL187" s="686"/>
      <c r="AM187" s="686"/>
      <c r="AN187" s="686"/>
      <c r="AO187" s="694"/>
      <c r="DA187" s="77"/>
      <c r="DB187" s="78"/>
      <c r="DC187" s="78"/>
      <c r="DD187" s="78"/>
      <c r="DE187" s="78"/>
      <c r="DF187" s="78"/>
      <c r="DG187" s="78"/>
      <c r="DQ187" s="78"/>
      <c r="DR187" s="78"/>
      <c r="DS187" s="78"/>
      <c r="DT187" s="78"/>
      <c r="DU187" s="78"/>
      <c r="DV187" s="78"/>
      <c r="DW187" s="60"/>
      <c r="DX187" s="78"/>
      <c r="DY187" s="78"/>
      <c r="EI187" s="78"/>
      <c r="EJ187" s="78"/>
      <c r="EK187" s="78"/>
      <c r="EL187" s="78"/>
      <c r="EM187" s="78"/>
      <c r="EX187" s="78"/>
      <c r="EY187" s="78"/>
      <c r="EZ187" s="78"/>
      <c r="FA187" s="78"/>
      <c r="FB187" s="78"/>
      <c r="FC187" s="78"/>
      <c r="FD187" s="78"/>
      <c r="FE187" s="78"/>
      <c r="FF187" s="78"/>
      <c r="FG187" s="78"/>
      <c r="FH187" s="78"/>
      <c r="GA187" s="78"/>
      <c r="GB187" s="78"/>
      <c r="GC187" s="78"/>
      <c r="GD187" s="78"/>
      <c r="GE187" s="78"/>
      <c r="GF187" s="78"/>
      <c r="GG187" s="78"/>
      <c r="GH187" s="78"/>
      <c r="GI187" s="78"/>
      <c r="GJ187" s="78"/>
      <c r="GK187" s="78"/>
      <c r="GL187" s="78"/>
      <c r="GM187" s="78"/>
      <c r="GN187" s="78"/>
      <c r="GO187" s="78"/>
      <c r="GP187" s="78"/>
      <c r="GQ187" s="78"/>
      <c r="IA187" s="84"/>
      <c r="IV187" s="85"/>
      <c r="IY187" s="84"/>
      <c r="KF187" s="85"/>
    </row>
    <row r="188" spans="11:292" ht="15.75" hidden="1" customHeight="1" x14ac:dyDescent="0.4">
      <c r="AB188" s="681"/>
      <c r="AC188" s="682"/>
      <c r="AD188" s="682"/>
      <c r="AE188" s="686"/>
      <c r="AF188" s="686"/>
      <c r="AG188" s="689"/>
      <c r="AH188" s="693"/>
      <c r="AI188" s="686"/>
      <c r="AJ188" s="686"/>
      <c r="AK188" s="686"/>
      <c r="AL188" s="686"/>
      <c r="AM188" s="686"/>
      <c r="AN188" s="686"/>
      <c r="AO188" s="694"/>
      <c r="DA188" s="77"/>
      <c r="DB188" s="78"/>
      <c r="DC188" s="78"/>
      <c r="DD188" s="78"/>
      <c r="DE188" s="78"/>
      <c r="DF188" s="78"/>
      <c r="DG188" s="78"/>
      <c r="DQ188" s="78"/>
      <c r="DR188" s="78"/>
      <c r="DS188" s="78"/>
      <c r="DT188" s="78"/>
      <c r="DU188" s="78"/>
      <c r="DV188" s="78"/>
      <c r="DW188" s="60"/>
      <c r="DX188" s="78"/>
      <c r="DY188" s="78"/>
      <c r="EI188" s="78"/>
      <c r="EJ188" s="78"/>
      <c r="EK188" s="78"/>
      <c r="EL188" s="78"/>
      <c r="EM188" s="78"/>
      <c r="EX188" s="78"/>
      <c r="EY188" s="78"/>
      <c r="EZ188" s="78"/>
      <c r="FA188" s="78"/>
      <c r="FB188" s="78"/>
      <c r="FC188" s="78"/>
      <c r="FD188" s="78"/>
      <c r="FE188" s="78"/>
      <c r="FF188" s="78"/>
      <c r="FG188" s="78"/>
      <c r="FH188" s="78"/>
      <c r="GA188" s="78"/>
      <c r="GB188" s="78"/>
      <c r="GC188" s="78"/>
      <c r="GD188" s="78"/>
      <c r="GE188" s="78"/>
      <c r="GF188" s="78"/>
      <c r="GG188" s="78"/>
      <c r="GH188" s="78"/>
      <c r="GI188" s="78"/>
      <c r="GJ188" s="78"/>
      <c r="GK188" s="78"/>
      <c r="GL188" s="78"/>
      <c r="GM188" s="78"/>
      <c r="GN188" s="78"/>
      <c r="GO188" s="78"/>
      <c r="GP188" s="78"/>
      <c r="GQ188" s="78"/>
      <c r="IA188" s="84"/>
      <c r="IV188" s="85"/>
      <c r="IY188" s="84"/>
      <c r="KF188" s="85"/>
    </row>
    <row r="189" spans="11:292" ht="15.75" hidden="1" customHeight="1" x14ac:dyDescent="0.4">
      <c r="AB189" s="681"/>
      <c r="AC189" s="682"/>
      <c r="AD189" s="682"/>
      <c r="AE189" s="686"/>
      <c r="AF189" s="686"/>
      <c r="AG189" s="689"/>
      <c r="AH189" s="693"/>
      <c r="AI189" s="686"/>
      <c r="AJ189" s="686"/>
      <c r="AK189" s="686"/>
      <c r="AL189" s="686"/>
      <c r="AM189" s="686"/>
      <c r="AN189" s="686"/>
      <c r="AO189" s="694"/>
      <c r="DA189" s="77"/>
      <c r="DB189" s="78"/>
      <c r="DC189" s="78"/>
      <c r="DD189" s="78"/>
      <c r="DE189" s="78"/>
      <c r="DF189" s="78"/>
      <c r="DG189" s="78"/>
      <c r="DQ189" s="78"/>
      <c r="DR189" s="78"/>
      <c r="DS189" s="78"/>
      <c r="DT189" s="78"/>
      <c r="DU189" s="78"/>
      <c r="DV189" s="78"/>
      <c r="DW189" s="60"/>
      <c r="DX189" s="78"/>
      <c r="DY189" s="78"/>
      <c r="EI189" s="78"/>
      <c r="EJ189" s="78"/>
      <c r="EK189" s="78"/>
      <c r="EL189" s="78"/>
      <c r="EM189" s="78"/>
      <c r="EX189" s="78"/>
      <c r="EY189" s="78"/>
      <c r="EZ189" s="78"/>
      <c r="FA189" s="78"/>
      <c r="FB189" s="78"/>
      <c r="FC189" s="78"/>
      <c r="FD189" s="78"/>
      <c r="FE189" s="78"/>
      <c r="FF189" s="78"/>
      <c r="FG189" s="78"/>
      <c r="FH189" s="78"/>
      <c r="GA189" s="78"/>
      <c r="GB189" s="78"/>
      <c r="GC189" s="78"/>
      <c r="GD189" s="78"/>
      <c r="GE189" s="78"/>
      <c r="GF189" s="78"/>
      <c r="GG189" s="78"/>
      <c r="GH189" s="78"/>
      <c r="GI189" s="78"/>
      <c r="GJ189" s="78"/>
      <c r="GK189" s="78"/>
      <c r="GL189" s="78"/>
      <c r="GM189" s="78"/>
      <c r="GN189" s="78"/>
      <c r="GO189" s="78"/>
      <c r="GP189" s="78"/>
      <c r="GQ189" s="78"/>
      <c r="IA189" s="84"/>
      <c r="IV189" s="85"/>
      <c r="IY189" s="84"/>
      <c r="KF189" s="85"/>
    </row>
    <row r="190" spans="11:292" ht="15.75" hidden="1" customHeight="1" x14ac:dyDescent="0.4">
      <c r="AB190" s="681"/>
      <c r="AC190" s="682"/>
      <c r="AD190" s="682"/>
      <c r="AE190" s="686"/>
      <c r="AF190" s="686"/>
      <c r="AG190" s="689"/>
      <c r="AH190" s="693"/>
      <c r="AI190" s="686"/>
      <c r="AJ190" s="686"/>
      <c r="AK190" s="686"/>
      <c r="AL190" s="686"/>
      <c r="AM190" s="686"/>
      <c r="AN190" s="686"/>
      <c r="AO190" s="694"/>
      <c r="DA190" s="77"/>
      <c r="DB190" s="78"/>
      <c r="DC190" s="78"/>
      <c r="DD190" s="78"/>
      <c r="DE190" s="78"/>
      <c r="DF190" s="78"/>
      <c r="DG190" s="78"/>
      <c r="DQ190" s="78"/>
      <c r="DR190" s="78"/>
      <c r="DS190" s="78"/>
      <c r="DT190" s="78"/>
      <c r="DU190" s="78"/>
      <c r="DV190" s="78"/>
      <c r="DW190" s="60"/>
      <c r="DX190" s="78"/>
      <c r="DY190" s="78"/>
      <c r="EI190" s="78"/>
      <c r="EJ190" s="78"/>
      <c r="EK190" s="78"/>
      <c r="EL190" s="78"/>
      <c r="EM190" s="78"/>
      <c r="EX190" s="78"/>
      <c r="EY190" s="78"/>
      <c r="EZ190" s="78"/>
      <c r="FA190" s="78"/>
      <c r="FB190" s="78"/>
      <c r="FC190" s="78"/>
      <c r="FD190" s="78"/>
      <c r="FE190" s="78"/>
      <c r="FF190" s="78"/>
      <c r="FG190" s="78"/>
      <c r="FH190" s="78"/>
      <c r="GA190" s="78"/>
      <c r="GB190" s="78"/>
      <c r="GC190" s="78"/>
      <c r="GD190" s="78"/>
      <c r="GE190" s="78"/>
      <c r="GF190" s="78"/>
      <c r="GG190" s="78"/>
      <c r="GH190" s="78"/>
      <c r="GI190" s="78"/>
      <c r="GJ190" s="78"/>
      <c r="GK190" s="78"/>
      <c r="GL190" s="78"/>
      <c r="GM190" s="78"/>
      <c r="GN190" s="78"/>
      <c r="GO190" s="78"/>
      <c r="GP190" s="78"/>
      <c r="GQ190" s="78"/>
      <c r="IA190" s="84"/>
      <c r="IV190" s="85"/>
      <c r="IY190" s="84"/>
      <c r="KF190" s="85"/>
    </row>
    <row r="191" spans="11:292" ht="15.75" hidden="1" customHeight="1" x14ac:dyDescent="0.4">
      <c r="AB191" s="681"/>
      <c r="AC191" s="682"/>
      <c r="AD191" s="682"/>
      <c r="AE191" s="686"/>
      <c r="AF191" s="686"/>
      <c r="AG191" s="689"/>
      <c r="AH191" s="693"/>
      <c r="AI191" s="686"/>
      <c r="AJ191" s="686"/>
      <c r="AK191" s="686"/>
      <c r="AL191" s="686"/>
      <c r="AM191" s="686"/>
      <c r="AN191" s="686"/>
      <c r="AO191" s="694"/>
      <c r="DA191" s="77"/>
      <c r="DB191" s="78"/>
      <c r="DC191" s="78"/>
      <c r="DD191" s="78"/>
      <c r="DE191" s="78"/>
      <c r="DF191" s="78"/>
      <c r="DG191" s="78"/>
      <c r="DQ191" s="78"/>
      <c r="DR191" s="78"/>
      <c r="DS191" s="78"/>
      <c r="DT191" s="78"/>
      <c r="DU191" s="78"/>
      <c r="DV191" s="78"/>
      <c r="DW191" s="60"/>
      <c r="DX191" s="78"/>
      <c r="DY191" s="78"/>
      <c r="EI191" s="78"/>
      <c r="EJ191" s="78"/>
      <c r="EK191" s="78"/>
      <c r="EL191" s="78"/>
      <c r="EM191" s="78"/>
      <c r="EX191" s="78"/>
      <c r="EY191" s="78"/>
      <c r="EZ191" s="78"/>
      <c r="FA191" s="78"/>
      <c r="FB191" s="78"/>
      <c r="FC191" s="78"/>
      <c r="FD191" s="78"/>
      <c r="FE191" s="78"/>
      <c r="FF191" s="78"/>
      <c r="FG191" s="78"/>
      <c r="FH191" s="78"/>
      <c r="GA191" s="78"/>
      <c r="GB191" s="78"/>
      <c r="GC191" s="78"/>
      <c r="GD191" s="78"/>
      <c r="GE191" s="78"/>
      <c r="GF191" s="78"/>
      <c r="GG191" s="78"/>
      <c r="GH191" s="78"/>
      <c r="GI191" s="78"/>
      <c r="GJ191" s="78"/>
      <c r="GK191" s="78"/>
      <c r="GL191" s="78"/>
      <c r="GM191" s="78"/>
      <c r="GN191" s="78"/>
      <c r="GO191" s="78"/>
      <c r="GP191" s="78"/>
      <c r="GQ191" s="78"/>
      <c r="IA191" s="84"/>
      <c r="IV191" s="85"/>
      <c r="IY191" s="84"/>
      <c r="KF191" s="85"/>
    </row>
    <row r="192" spans="11:292" ht="15.75" hidden="1" customHeight="1" x14ac:dyDescent="0.4">
      <c r="AB192" s="681"/>
      <c r="AC192" s="682"/>
      <c r="AD192" s="682"/>
      <c r="AE192" s="686"/>
      <c r="AF192" s="686"/>
      <c r="AG192" s="689"/>
      <c r="AH192" s="693"/>
      <c r="AI192" s="686"/>
      <c r="AJ192" s="686"/>
      <c r="AK192" s="686"/>
      <c r="AL192" s="686"/>
      <c r="AM192" s="686"/>
      <c r="AN192" s="686"/>
      <c r="AO192" s="694"/>
      <c r="DA192" s="77"/>
      <c r="DB192" s="78"/>
      <c r="DC192" s="78"/>
      <c r="DD192" s="78"/>
      <c r="DE192" s="78"/>
      <c r="DF192" s="78"/>
      <c r="DG192" s="78"/>
      <c r="DQ192" s="78"/>
      <c r="DR192" s="78"/>
      <c r="DS192" s="78"/>
      <c r="DT192" s="78"/>
      <c r="DU192" s="78"/>
      <c r="DV192" s="78"/>
      <c r="DW192" s="60"/>
      <c r="DX192" s="78"/>
      <c r="DY192" s="78"/>
      <c r="EI192" s="78"/>
      <c r="EJ192" s="78"/>
      <c r="EK192" s="78"/>
      <c r="EL192" s="78"/>
      <c r="EM192" s="78"/>
      <c r="EX192" s="78"/>
      <c r="EY192" s="78"/>
      <c r="EZ192" s="78"/>
      <c r="FA192" s="78"/>
      <c r="FB192" s="78"/>
      <c r="FC192" s="78"/>
      <c r="FD192" s="78"/>
      <c r="FE192" s="78"/>
      <c r="FF192" s="78"/>
      <c r="FG192" s="78"/>
      <c r="FH192" s="78"/>
      <c r="GA192" s="78"/>
      <c r="GB192" s="78"/>
      <c r="GC192" s="78"/>
      <c r="GD192" s="78"/>
      <c r="GE192" s="78"/>
      <c r="GF192" s="78"/>
      <c r="GG192" s="78"/>
      <c r="GH192" s="78"/>
      <c r="GI192" s="78"/>
      <c r="GJ192" s="78"/>
      <c r="GK192" s="78"/>
      <c r="GL192" s="78"/>
      <c r="GM192" s="78"/>
      <c r="GN192" s="78"/>
      <c r="GO192" s="78"/>
      <c r="GP192" s="78"/>
      <c r="GQ192" s="78"/>
      <c r="IA192" s="84"/>
      <c r="IV192" s="85"/>
      <c r="IY192" s="84"/>
      <c r="KF192" s="85"/>
    </row>
    <row r="193" spans="11:292" ht="15.75" hidden="1" customHeight="1" x14ac:dyDescent="0.4">
      <c r="AB193" s="681"/>
      <c r="AC193" s="682"/>
      <c r="AD193" s="682"/>
      <c r="AE193" s="686"/>
      <c r="AF193" s="686"/>
      <c r="AG193" s="689"/>
      <c r="AH193" s="693"/>
      <c r="AI193" s="686"/>
      <c r="AJ193" s="686"/>
      <c r="AK193" s="686"/>
      <c r="AL193" s="686"/>
      <c r="AM193" s="686"/>
      <c r="AN193" s="686"/>
      <c r="AO193" s="694"/>
      <c r="DA193" s="77"/>
      <c r="DB193" s="78"/>
      <c r="DC193" s="78"/>
      <c r="DD193" s="78"/>
      <c r="DE193" s="78"/>
      <c r="DF193" s="78"/>
      <c r="DG193" s="78"/>
      <c r="DQ193" s="78"/>
      <c r="DR193" s="78"/>
      <c r="DS193" s="78"/>
      <c r="DT193" s="78"/>
      <c r="DU193" s="78"/>
      <c r="DV193" s="78"/>
      <c r="DW193" s="60"/>
      <c r="DX193" s="78"/>
      <c r="DY193" s="78"/>
      <c r="EI193" s="78"/>
      <c r="EJ193" s="78"/>
      <c r="EK193" s="78"/>
      <c r="EL193" s="78"/>
      <c r="EM193" s="78"/>
      <c r="EX193" s="78"/>
      <c r="EY193" s="78"/>
      <c r="EZ193" s="78"/>
      <c r="FA193" s="78"/>
      <c r="FB193" s="78"/>
      <c r="FC193" s="78"/>
      <c r="FD193" s="78"/>
      <c r="FE193" s="78"/>
      <c r="FF193" s="78"/>
      <c r="FG193" s="78"/>
      <c r="FH193" s="78"/>
      <c r="GA193" s="78"/>
      <c r="GB193" s="78"/>
      <c r="GC193" s="78"/>
      <c r="GD193" s="78"/>
      <c r="GE193" s="78"/>
      <c r="GF193" s="78"/>
      <c r="GG193" s="78"/>
      <c r="GH193" s="78"/>
      <c r="GI193" s="78"/>
      <c r="GJ193" s="78"/>
      <c r="GK193" s="78"/>
      <c r="GL193" s="78"/>
      <c r="GM193" s="78"/>
      <c r="GN193" s="78"/>
      <c r="GO193" s="78"/>
      <c r="GP193" s="78"/>
      <c r="GQ193" s="78"/>
      <c r="IA193" s="84"/>
      <c r="IV193" s="85"/>
      <c r="IY193" s="84"/>
      <c r="KF193" s="85"/>
    </row>
    <row r="194" spans="11:292" ht="15.75" hidden="1" customHeight="1" x14ac:dyDescent="0.4">
      <c r="AB194" s="681"/>
      <c r="AC194" s="682"/>
      <c r="AD194" s="682"/>
      <c r="AE194" s="686"/>
      <c r="AF194" s="686"/>
      <c r="AG194" s="689"/>
      <c r="AH194" s="693"/>
      <c r="AI194" s="686"/>
      <c r="AJ194" s="686"/>
      <c r="AK194" s="686"/>
      <c r="AL194" s="686"/>
      <c r="AM194" s="686"/>
      <c r="AN194" s="686"/>
      <c r="AO194" s="694"/>
      <c r="DA194" s="77"/>
      <c r="DB194" s="78"/>
      <c r="DC194" s="78"/>
      <c r="DD194" s="78"/>
      <c r="DE194" s="78"/>
      <c r="DF194" s="78"/>
      <c r="DG194" s="78"/>
      <c r="DQ194" s="78"/>
      <c r="DR194" s="78"/>
      <c r="DS194" s="78"/>
      <c r="DT194" s="78"/>
      <c r="DU194" s="78"/>
      <c r="DV194" s="78"/>
      <c r="DW194" s="60"/>
      <c r="DX194" s="78"/>
      <c r="DY194" s="78"/>
      <c r="EI194" s="78"/>
      <c r="EJ194" s="78"/>
      <c r="EK194" s="78"/>
      <c r="EL194" s="78"/>
      <c r="EM194" s="78"/>
      <c r="EX194" s="78"/>
      <c r="EY194" s="78"/>
      <c r="EZ194" s="78"/>
      <c r="FA194" s="78"/>
      <c r="FB194" s="78"/>
      <c r="FC194" s="78"/>
      <c r="FD194" s="78"/>
      <c r="FE194" s="78"/>
      <c r="FF194" s="78"/>
      <c r="FG194" s="78"/>
      <c r="FH194" s="78"/>
      <c r="GA194" s="78"/>
      <c r="GB194" s="78"/>
      <c r="GC194" s="78"/>
      <c r="GD194" s="78"/>
      <c r="GE194" s="78"/>
      <c r="GF194" s="78"/>
      <c r="GG194" s="78"/>
      <c r="GH194" s="78"/>
      <c r="GI194" s="78"/>
      <c r="GJ194" s="78"/>
      <c r="GK194" s="78"/>
      <c r="GL194" s="78"/>
      <c r="GM194" s="78"/>
      <c r="GN194" s="78"/>
      <c r="GO194" s="78"/>
      <c r="GP194" s="78"/>
      <c r="GQ194" s="78"/>
      <c r="IA194" s="84"/>
      <c r="IV194" s="85"/>
      <c r="IY194" s="84"/>
      <c r="KF194" s="85"/>
    </row>
    <row r="195" spans="11:292" ht="15.75" hidden="1" customHeight="1" x14ac:dyDescent="0.4">
      <c r="AA195" s="2"/>
      <c r="AB195" s="681"/>
      <c r="AC195" s="682"/>
      <c r="AD195" s="682"/>
      <c r="AE195" s="686"/>
      <c r="AF195" s="686"/>
      <c r="AG195" s="689"/>
      <c r="AH195" s="693"/>
      <c r="AI195" s="686"/>
      <c r="AJ195" s="686"/>
      <c r="AK195" s="686"/>
      <c r="AL195" s="686"/>
      <c r="AM195" s="686"/>
      <c r="AN195" s="686"/>
      <c r="AO195" s="694"/>
      <c r="DA195" s="77"/>
      <c r="DB195" s="78"/>
      <c r="DC195" s="78"/>
      <c r="DD195" s="78"/>
      <c r="DE195" s="78"/>
      <c r="DF195" s="78"/>
      <c r="DG195" s="78"/>
      <c r="DQ195" s="78"/>
      <c r="DR195" s="78"/>
      <c r="DS195" s="78"/>
      <c r="DT195" s="78"/>
      <c r="DU195" s="78"/>
      <c r="DV195" s="78"/>
      <c r="DW195" s="60"/>
      <c r="DX195" s="78"/>
      <c r="DY195" s="78"/>
      <c r="EI195" s="78"/>
      <c r="EJ195" s="78"/>
      <c r="EK195" s="78"/>
      <c r="EL195" s="78"/>
      <c r="EM195" s="78"/>
      <c r="EX195" s="78"/>
      <c r="EY195" s="78"/>
      <c r="EZ195" s="78"/>
      <c r="FA195" s="78"/>
      <c r="FB195" s="78"/>
      <c r="FC195" s="78"/>
      <c r="FD195" s="78"/>
      <c r="FE195" s="78"/>
      <c r="FF195" s="78"/>
      <c r="FG195" s="78"/>
      <c r="FH195" s="78"/>
      <c r="GA195" s="78"/>
      <c r="GB195" s="78"/>
      <c r="GC195" s="78"/>
      <c r="GD195" s="78"/>
      <c r="GE195" s="78"/>
      <c r="GF195" s="78"/>
      <c r="GG195" s="78"/>
      <c r="GH195" s="78"/>
      <c r="GI195" s="78"/>
      <c r="GJ195" s="78"/>
      <c r="GK195" s="78"/>
      <c r="GL195" s="78"/>
      <c r="GM195" s="78"/>
      <c r="GN195" s="78"/>
      <c r="GO195" s="78"/>
      <c r="GP195" s="78"/>
      <c r="GQ195" s="78"/>
      <c r="IA195" s="84"/>
      <c r="IV195" s="85"/>
      <c r="IY195" s="84"/>
      <c r="KF195" s="85"/>
    </row>
    <row r="196" spans="11:292" ht="15.75" hidden="1" customHeight="1" x14ac:dyDescent="0.4">
      <c r="AB196" s="681"/>
      <c r="AC196" s="682"/>
      <c r="AD196" s="682"/>
      <c r="AE196" s="686"/>
      <c r="AF196" s="686"/>
      <c r="AG196" s="689"/>
      <c r="AH196" s="693"/>
      <c r="AI196" s="686"/>
      <c r="AJ196" s="686"/>
      <c r="AK196" s="686"/>
      <c r="AL196" s="686"/>
      <c r="AM196" s="686"/>
      <c r="AN196" s="686"/>
      <c r="AO196" s="694"/>
      <c r="DA196" s="77"/>
      <c r="DB196" s="78"/>
      <c r="DC196" s="78"/>
      <c r="DD196" s="78"/>
      <c r="DE196" s="78"/>
      <c r="DF196" s="78"/>
      <c r="DG196" s="78"/>
      <c r="DQ196" s="78"/>
      <c r="DR196" s="78"/>
      <c r="DS196" s="78"/>
      <c r="DT196" s="78"/>
      <c r="DU196" s="78"/>
      <c r="DV196" s="78"/>
      <c r="DW196" s="60"/>
      <c r="DX196" s="78"/>
      <c r="DY196" s="78"/>
      <c r="EI196" s="78"/>
      <c r="EJ196" s="78"/>
      <c r="EK196" s="78"/>
      <c r="EL196" s="78"/>
      <c r="EM196" s="78"/>
      <c r="EX196" s="78"/>
      <c r="EY196" s="78"/>
      <c r="EZ196" s="78"/>
      <c r="FA196" s="78"/>
      <c r="FB196" s="78"/>
      <c r="FC196" s="78"/>
      <c r="FD196" s="78"/>
      <c r="FE196" s="78"/>
      <c r="FF196" s="78"/>
      <c r="FG196" s="78"/>
      <c r="FH196" s="78"/>
      <c r="GA196" s="78"/>
      <c r="GB196" s="78"/>
      <c r="GC196" s="78"/>
      <c r="GD196" s="78"/>
      <c r="GE196" s="78"/>
      <c r="GF196" s="78"/>
      <c r="GG196" s="78"/>
      <c r="GH196" s="78"/>
      <c r="GI196" s="78"/>
      <c r="GJ196" s="78"/>
      <c r="GK196" s="78"/>
      <c r="GL196" s="78"/>
      <c r="GM196" s="78"/>
      <c r="GN196" s="78"/>
      <c r="GO196" s="78"/>
      <c r="GP196" s="78"/>
      <c r="GQ196" s="78"/>
      <c r="IA196" s="84"/>
      <c r="IV196" s="85"/>
      <c r="IY196" s="84"/>
      <c r="KF196" s="85"/>
    </row>
    <row r="197" spans="11:292" ht="15.75" hidden="1" customHeight="1" x14ac:dyDescent="0.4">
      <c r="AB197" s="681"/>
      <c r="AC197" s="682"/>
      <c r="AD197" s="682"/>
      <c r="AE197" s="686"/>
      <c r="AF197" s="686"/>
      <c r="AG197" s="689"/>
      <c r="AH197" s="693"/>
      <c r="AI197" s="686"/>
      <c r="AJ197" s="686"/>
      <c r="AK197" s="686"/>
      <c r="AL197" s="686"/>
      <c r="AM197" s="686"/>
      <c r="AN197" s="686"/>
      <c r="AO197" s="694"/>
      <c r="DA197" s="77"/>
      <c r="DB197" s="78"/>
      <c r="DC197" s="78"/>
      <c r="DD197" s="78"/>
      <c r="DE197" s="78"/>
      <c r="DF197" s="78"/>
      <c r="DG197" s="78"/>
      <c r="DQ197" s="78"/>
      <c r="DR197" s="78"/>
      <c r="DS197" s="78"/>
      <c r="DT197" s="78"/>
      <c r="DU197" s="78"/>
      <c r="DV197" s="78"/>
      <c r="DW197" s="60"/>
      <c r="DX197" s="78"/>
      <c r="DY197" s="78"/>
      <c r="EI197" s="78"/>
      <c r="EJ197" s="78"/>
      <c r="EK197" s="78"/>
      <c r="EL197" s="78"/>
      <c r="EM197" s="78"/>
      <c r="EX197" s="78"/>
      <c r="EY197" s="78"/>
      <c r="EZ197" s="78"/>
      <c r="FA197" s="78"/>
      <c r="FB197" s="78"/>
      <c r="FC197" s="78"/>
      <c r="FD197" s="78"/>
      <c r="FE197" s="78"/>
      <c r="FF197" s="78"/>
      <c r="FG197" s="78"/>
      <c r="FH197" s="78"/>
      <c r="GA197" s="78"/>
      <c r="GB197" s="78"/>
      <c r="GC197" s="78"/>
      <c r="GD197" s="78"/>
      <c r="GE197" s="78"/>
      <c r="GF197" s="78"/>
      <c r="GG197" s="78"/>
      <c r="GH197" s="78"/>
      <c r="GI197" s="78"/>
      <c r="GJ197" s="78"/>
      <c r="GK197" s="78"/>
      <c r="GL197" s="78"/>
      <c r="GM197" s="78"/>
      <c r="GN197" s="78"/>
      <c r="GO197" s="78"/>
      <c r="GP197" s="78"/>
      <c r="GQ197" s="78"/>
      <c r="IA197" s="84"/>
      <c r="IV197" s="85"/>
      <c r="IY197" s="84"/>
      <c r="KF197" s="85"/>
    </row>
    <row r="198" spans="11:292" ht="15.75" hidden="1" customHeight="1" x14ac:dyDescent="0.4">
      <c r="AB198" s="681"/>
      <c r="AC198" s="682"/>
      <c r="AD198" s="682"/>
      <c r="AE198" s="686"/>
      <c r="AF198" s="686"/>
      <c r="AG198" s="689"/>
      <c r="AH198" s="693"/>
      <c r="AI198" s="686"/>
      <c r="AJ198" s="686"/>
      <c r="AK198" s="686"/>
      <c r="AL198" s="686"/>
      <c r="AM198" s="686"/>
      <c r="AN198" s="686"/>
      <c r="AO198" s="694"/>
      <c r="DA198" s="77"/>
      <c r="DB198" s="78"/>
      <c r="DC198" s="78"/>
      <c r="DD198" s="78"/>
      <c r="DE198" s="78"/>
      <c r="DF198" s="78"/>
      <c r="DG198" s="78"/>
      <c r="DQ198" s="78"/>
      <c r="DR198" s="78"/>
      <c r="DS198" s="78"/>
      <c r="DT198" s="78"/>
      <c r="DU198" s="78"/>
      <c r="DV198" s="78"/>
      <c r="DW198" s="60"/>
      <c r="DX198" s="78"/>
      <c r="DY198" s="78"/>
      <c r="EI198" s="78"/>
      <c r="EJ198" s="78"/>
      <c r="EK198" s="78"/>
      <c r="EL198" s="78"/>
      <c r="EM198" s="78"/>
      <c r="EX198" s="78"/>
      <c r="EY198" s="78"/>
      <c r="EZ198" s="78"/>
      <c r="FA198" s="78"/>
      <c r="FB198" s="78"/>
      <c r="FC198" s="78"/>
      <c r="FD198" s="78"/>
      <c r="FE198" s="78"/>
      <c r="FF198" s="78"/>
      <c r="FG198" s="78"/>
      <c r="FH198" s="78"/>
      <c r="GA198" s="78"/>
      <c r="GB198" s="78"/>
      <c r="GC198" s="78"/>
      <c r="GD198" s="78"/>
      <c r="GE198" s="78"/>
      <c r="GF198" s="78"/>
      <c r="GG198" s="78"/>
      <c r="GH198" s="78"/>
      <c r="GI198" s="78"/>
      <c r="GJ198" s="78"/>
      <c r="GK198" s="78"/>
      <c r="GL198" s="78"/>
      <c r="GM198" s="78"/>
      <c r="GN198" s="78"/>
      <c r="GO198" s="78"/>
      <c r="GP198" s="78"/>
      <c r="GQ198" s="78"/>
      <c r="IA198" s="84"/>
      <c r="IV198" s="85"/>
      <c r="IY198" s="84"/>
      <c r="KF198" s="85"/>
    </row>
    <row r="199" spans="11:292" ht="15.75" hidden="1" customHeight="1" x14ac:dyDescent="0.4">
      <c r="AB199" s="683"/>
      <c r="AC199" s="684"/>
      <c r="AD199" s="684"/>
      <c r="AE199" s="687"/>
      <c r="AF199" s="687"/>
      <c r="AG199" s="690"/>
      <c r="AH199" s="695"/>
      <c r="AI199" s="687"/>
      <c r="AJ199" s="687"/>
      <c r="AK199" s="687"/>
      <c r="AL199" s="687"/>
      <c r="AM199" s="687"/>
      <c r="AN199" s="687"/>
      <c r="AO199" s="696"/>
      <c r="DA199" s="77"/>
      <c r="DB199" s="78"/>
      <c r="DC199" s="78"/>
      <c r="DD199" s="78"/>
      <c r="DE199" s="78"/>
      <c r="DF199" s="78"/>
      <c r="DG199" s="78"/>
      <c r="DQ199" s="78"/>
      <c r="DR199" s="78"/>
      <c r="DS199" s="78"/>
      <c r="DT199" s="78"/>
      <c r="DU199" s="78"/>
      <c r="DV199" s="78"/>
      <c r="DW199" s="60"/>
      <c r="DX199" s="78"/>
      <c r="DY199" s="78"/>
      <c r="EI199" s="78"/>
      <c r="EJ199" s="78"/>
      <c r="EK199" s="78"/>
      <c r="EL199" s="78"/>
      <c r="EM199" s="78"/>
      <c r="EX199" s="78"/>
      <c r="EY199" s="78"/>
      <c r="EZ199" s="78"/>
      <c r="FA199" s="78"/>
      <c r="FB199" s="78"/>
      <c r="FC199" s="78"/>
      <c r="FD199" s="78"/>
      <c r="FE199" s="78"/>
      <c r="FF199" s="78"/>
      <c r="FG199" s="78"/>
      <c r="FH199" s="78"/>
      <c r="GA199" s="78"/>
      <c r="GB199" s="78"/>
      <c r="GC199" s="78"/>
      <c r="GD199" s="78"/>
      <c r="GE199" s="78"/>
      <c r="GF199" s="78"/>
      <c r="GG199" s="78"/>
      <c r="GH199" s="78"/>
      <c r="GI199" s="78"/>
      <c r="GJ199" s="78"/>
      <c r="GK199" s="78"/>
      <c r="GL199" s="78"/>
      <c r="GM199" s="78"/>
      <c r="GN199" s="78"/>
      <c r="GO199" s="78"/>
      <c r="GP199" s="78"/>
      <c r="GQ199" s="78"/>
      <c r="IA199" s="84"/>
      <c r="IV199" s="85"/>
      <c r="IY199" s="84"/>
      <c r="KF199" s="85"/>
    </row>
    <row r="200" spans="11:292" ht="15.75" hidden="1" customHeight="1" x14ac:dyDescent="0.4">
      <c r="AB200" s="697"/>
      <c r="AC200" s="698"/>
      <c r="AD200" s="698"/>
      <c r="AE200" s="644"/>
      <c r="AF200" s="645"/>
      <c r="AG200" s="93"/>
      <c r="AH200" s="646"/>
      <c r="AI200" s="647"/>
      <c r="AJ200" s="647"/>
      <c r="AK200" s="647"/>
      <c r="AL200" s="647"/>
      <c r="AM200" s="647"/>
      <c r="AN200" s="647"/>
      <c r="AO200" s="648"/>
      <c r="DA200" s="77"/>
      <c r="DB200" s="78"/>
      <c r="DC200" s="78"/>
      <c r="DD200" s="78"/>
      <c r="DE200" s="78"/>
      <c r="DF200" s="78"/>
      <c r="DG200" s="78"/>
      <c r="DQ200" s="78"/>
      <c r="DR200" s="78"/>
      <c r="DS200" s="78"/>
      <c r="DT200" s="78"/>
      <c r="DU200" s="78"/>
      <c r="DV200" s="78"/>
      <c r="DW200" s="60"/>
      <c r="DX200" s="78"/>
      <c r="DY200" s="78"/>
      <c r="EI200" s="78"/>
      <c r="EJ200" s="78"/>
      <c r="EK200" s="78"/>
      <c r="EL200" s="78"/>
      <c r="EM200" s="78"/>
      <c r="EX200" s="13"/>
      <c r="EY200" s="78"/>
      <c r="EZ200" s="78"/>
      <c r="FA200" s="78"/>
      <c r="FB200" s="78"/>
      <c r="FC200" s="78"/>
      <c r="FD200" s="78"/>
      <c r="FE200" s="78"/>
      <c r="FF200" s="78"/>
      <c r="FG200" s="78"/>
      <c r="FH200" s="78"/>
      <c r="GA200" s="78"/>
      <c r="GB200" s="78"/>
      <c r="GC200" s="78"/>
      <c r="GD200" s="78"/>
      <c r="GE200" s="78"/>
      <c r="GF200" s="78"/>
      <c r="GG200" s="78"/>
      <c r="GH200" s="78"/>
      <c r="GI200" s="78"/>
      <c r="GJ200" s="78"/>
      <c r="GK200" s="78"/>
      <c r="GL200" s="78"/>
      <c r="GM200" s="78"/>
      <c r="GN200" s="78"/>
      <c r="GO200" s="78"/>
      <c r="GP200" s="78"/>
      <c r="GQ200" s="78"/>
      <c r="IA200" s="84"/>
      <c r="IV200" s="85"/>
      <c r="IY200" s="84"/>
      <c r="KF200" s="85"/>
    </row>
    <row r="201" spans="11:292" ht="15.75" hidden="1" customHeight="1" thickBot="1" x14ac:dyDescent="0.45">
      <c r="K201" s="13"/>
      <c r="AB201" s="642"/>
      <c r="AC201" s="643"/>
      <c r="AD201" s="643"/>
      <c r="AE201" s="644"/>
      <c r="AF201" s="645"/>
      <c r="AG201" s="111"/>
      <c r="AH201" s="646"/>
      <c r="AI201" s="647"/>
      <c r="AJ201" s="647"/>
      <c r="AK201" s="647"/>
      <c r="AL201" s="647"/>
      <c r="AM201" s="647"/>
      <c r="AN201" s="647"/>
      <c r="AO201" s="648"/>
      <c r="DA201" s="77"/>
      <c r="DB201" s="78"/>
      <c r="DC201" s="78"/>
      <c r="DD201" s="78"/>
      <c r="DE201" s="78"/>
      <c r="DF201" s="78"/>
      <c r="DG201" s="78"/>
      <c r="DQ201" s="78"/>
      <c r="DR201" s="78"/>
      <c r="DS201" s="78"/>
      <c r="DT201" s="78"/>
      <c r="DU201" s="78"/>
      <c r="DV201" s="78"/>
      <c r="EI201" s="78"/>
      <c r="EJ201" s="78"/>
      <c r="EK201" s="78"/>
      <c r="EL201" s="78"/>
      <c r="EM201" s="78"/>
      <c r="EX201" s="80"/>
      <c r="EY201" s="80"/>
      <c r="EZ201" s="78"/>
      <c r="FA201" s="78"/>
      <c r="FB201" s="78"/>
      <c r="FC201" s="78"/>
      <c r="FD201" s="78"/>
      <c r="FE201" s="78"/>
      <c r="FF201" s="78"/>
      <c r="FG201" s="78"/>
      <c r="FH201" s="78"/>
      <c r="GA201" s="78"/>
      <c r="GB201" s="78"/>
      <c r="GC201" s="78"/>
      <c r="GD201" s="78"/>
      <c r="GE201" s="78"/>
      <c r="GF201" s="78"/>
      <c r="GG201" s="78"/>
      <c r="GH201" s="78"/>
      <c r="GI201" s="78"/>
      <c r="GJ201" s="78"/>
      <c r="GK201" s="78"/>
      <c r="GL201" s="78"/>
      <c r="GM201" s="78"/>
      <c r="GN201" s="78"/>
      <c r="GO201" s="78"/>
      <c r="GP201" s="78"/>
      <c r="GQ201" s="78"/>
      <c r="IA201" s="84"/>
      <c r="IV201" s="85"/>
      <c r="IY201" s="84"/>
      <c r="KF201" s="85"/>
    </row>
    <row r="202" spans="11:292" ht="15.75" hidden="1" customHeight="1" x14ac:dyDescent="0.4">
      <c r="K202" s="36"/>
      <c r="L202" s="37"/>
      <c r="M202" s="37"/>
      <c r="N202" s="45"/>
      <c r="O202" s="37"/>
      <c r="P202" s="402"/>
      <c r="Q202" s="403"/>
      <c r="R202" s="403"/>
      <c r="S202" s="403"/>
      <c r="T202" s="403"/>
      <c r="U202" s="403"/>
      <c r="V202" s="403"/>
      <c r="W202" s="403"/>
      <c r="X202" s="404"/>
      <c r="AB202" s="642"/>
      <c r="AC202" s="643"/>
      <c r="AD202" s="643"/>
      <c r="AE202" s="644"/>
      <c r="AF202" s="645"/>
      <c r="AG202" s="111"/>
      <c r="AH202" s="646"/>
      <c r="AI202" s="647"/>
      <c r="AJ202" s="647"/>
      <c r="AK202" s="647"/>
      <c r="AL202" s="647"/>
      <c r="AM202" s="647"/>
      <c r="AN202" s="647"/>
      <c r="AO202" s="648"/>
      <c r="DA202" s="7"/>
      <c r="DB202" s="78"/>
      <c r="DC202" s="78"/>
      <c r="DD202" s="78"/>
      <c r="DE202" s="78"/>
      <c r="DF202" s="78"/>
      <c r="DG202" s="78"/>
      <c r="DQ202" s="78"/>
      <c r="DR202" s="78"/>
      <c r="DS202" s="78"/>
      <c r="DT202" s="82"/>
      <c r="DU202" s="78"/>
      <c r="DV202" s="78"/>
      <c r="EI202" s="78"/>
      <c r="EJ202" s="78"/>
      <c r="EK202" s="78"/>
      <c r="EL202" s="78"/>
      <c r="EM202" s="78"/>
      <c r="EX202" s="78"/>
      <c r="EY202" s="78"/>
      <c r="EZ202" s="78"/>
      <c r="FA202" s="78"/>
      <c r="FB202" s="78"/>
      <c r="FC202" s="78"/>
      <c r="FD202" s="78"/>
      <c r="FE202" s="78"/>
      <c r="FF202" s="78"/>
      <c r="FG202" s="78"/>
      <c r="FH202" s="78"/>
      <c r="GA202" s="78"/>
      <c r="GB202" s="78"/>
      <c r="GC202" s="78"/>
      <c r="GD202" s="78"/>
      <c r="GE202" s="78"/>
      <c r="GF202" s="78"/>
      <c r="GG202" s="78"/>
      <c r="GH202" s="78"/>
      <c r="GI202" s="78"/>
      <c r="GJ202" s="78"/>
      <c r="GK202" s="78"/>
      <c r="GL202" s="78"/>
      <c r="GM202" s="78"/>
      <c r="GN202" s="78"/>
      <c r="GO202" s="78"/>
      <c r="GP202" s="78"/>
      <c r="GQ202" s="78"/>
      <c r="IA202" s="84"/>
      <c r="IV202" s="85"/>
      <c r="IY202" s="84"/>
      <c r="KF202" s="85"/>
    </row>
    <row r="203" spans="11:292" ht="15.75" hidden="1" customHeight="1" thickBot="1" x14ac:dyDescent="0.45">
      <c r="K203" s="43"/>
      <c r="L203" s="44"/>
      <c r="M203" s="44"/>
      <c r="N203" s="46"/>
      <c r="O203" s="39"/>
      <c r="P203" s="666"/>
      <c r="Q203" s="667"/>
      <c r="R203" s="667"/>
      <c r="S203" s="667"/>
      <c r="T203" s="667"/>
      <c r="U203" s="667"/>
      <c r="V203" s="667"/>
      <c r="W203" s="667"/>
      <c r="X203" s="668"/>
      <c r="AB203" s="669"/>
      <c r="AC203" s="670"/>
      <c r="AD203" s="670"/>
      <c r="AE203" s="671"/>
      <c r="AF203" s="672"/>
      <c r="AG203" s="94"/>
      <c r="AH203" s="673"/>
      <c r="AI203" s="674"/>
      <c r="AJ203" s="674"/>
      <c r="AK203" s="674"/>
      <c r="AL203" s="674"/>
      <c r="AM203" s="674"/>
      <c r="AN203" s="674"/>
      <c r="AO203" s="675"/>
      <c r="DA203" s="7"/>
      <c r="DB203" s="78"/>
      <c r="DC203" s="78"/>
      <c r="DD203" s="78"/>
      <c r="DE203" s="78"/>
      <c r="DF203" s="78"/>
      <c r="DG203" s="78"/>
      <c r="DQ203" s="78"/>
      <c r="DR203" s="78"/>
      <c r="DS203" s="78"/>
      <c r="DT203" s="82"/>
      <c r="DU203" s="78"/>
      <c r="DV203" s="78"/>
      <c r="DW203" s="14"/>
      <c r="DX203" s="14"/>
      <c r="EI203" s="78"/>
      <c r="EJ203" s="78"/>
      <c r="EK203" s="78"/>
      <c r="EL203" s="78"/>
      <c r="EM203" s="78"/>
      <c r="EX203" s="78"/>
      <c r="EY203" s="78"/>
      <c r="EZ203" s="78"/>
      <c r="FA203" s="78"/>
      <c r="FB203" s="78"/>
      <c r="FC203" s="78"/>
      <c r="FD203" s="78"/>
      <c r="FE203" s="78"/>
      <c r="FF203" s="78"/>
      <c r="FG203" s="78"/>
      <c r="FH203" s="78"/>
      <c r="GA203" s="78"/>
      <c r="GB203" s="78"/>
      <c r="GC203" s="78"/>
      <c r="GD203" s="78"/>
      <c r="GE203" s="78"/>
      <c r="GF203" s="78"/>
      <c r="GG203" s="78"/>
      <c r="GH203" s="78"/>
      <c r="GI203" s="78"/>
      <c r="GJ203" s="78"/>
      <c r="GK203" s="78"/>
      <c r="GL203" s="78"/>
      <c r="GM203" s="78"/>
      <c r="GN203" s="78"/>
      <c r="GO203" s="78"/>
      <c r="GP203" s="78"/>
      <c r="GQ203" s="78"/>
      <c r="HI203" s="70"/>
      <c r="HJ203" s="114"/>
      <c r="HK203" s="114"/>
      <c r="HL203" s="114"/>
      <c r="HM203" s="114"/>
      <c r="HN203" s="114"/>
      <c r="HO203" s="114"/>
      <c r="HP203" s="114"/>
      <c r="HQ203" s="114"/>
      <c r="HR203" s="114"/>
      <c r="HS203" s="114"/>
      <c r="HT203" s="114"/>
      <c r="HU203" s="71"/>
      <c r="IA203" s="84"/>
      <c r="IV203" s="85"/>
      <c r="IY203" s="84"/>
      <c r="KF203" s="85"/>
    </row>
    <row r="204" spans="11:292" ht="15.75" hidden="1" customHeight="1" thickBot="1" x14ac:dyDescent="0.45">
      <c r="K204" s="34"/>
      <c r="L204" s="12"/>
      <c r="M204" s="12"/>
      <c r="N204" s="35"/>
      <c r="O204" s="12"/>
      <c r="P204" s="676"/>
      <c r="Q204" s="677"/>
      <c r="R204" s="677"/>
      <c r="S204" s="677"/>
      <c r="T204" s="677"/>
      <c r="U204" s="677"/>
      <c r="V204" s="677"/>
      <c r="W204" s="677"/>
      <c r="X204" s="678"/>
      <c r="DA204" s="7"/>
      <c r="DB204" s="78"/>
      <c r="DC204" s="78"/>
      <c r="DD204" s="78"/>
      <c r="DE204" s="78"/>
      <c r="DF204" s="78"/>
      <c r="DG204" s="78"/>
      <c r="DQ204" s="78"/>
      <c r="DR204" s="78"/>
      <c r="DS204" s="78"/>
      <c r="DT204" s="82"/>
      <c r="DU204" s="78"/>
      <c r="DV204" s="78"/>
      <c r="DW204" s="14"/>
      <c r="DX204" s="14"/>
      <c r="EX204" s="78"/>
      <c r="EY204" s="78"/>
      <c r="EZ204" s="78"/>
      <c r="FA204" s="78"/>
      <c r="FB204" s="108"/>
      <c r="FC204" s="78"/>
      <c r="FD204" s="78"/>
      <c r="FE204" s="78"/>
      <c r="FF204" s="78"/>
      <c r="FG204" s="78"/>
      <c r="FH204" s="78"/>
      <c r="GA204" s="78"/>
      <c r="GB204" s="78"/>
      <c r="GC204" s="78"/>
      <c r="GD204" s="78"/>
      <c r="GE204" s="78"/>
      <c r="GF204" s="78"/>
      <c r="GG204" s="78"/>
      <c r="GH204" s="78"/>
      <c r="GI204" s="78"/>
      <c r="GJ204" s="78"/>
      <c r="GK204" s="78"/>
      <c r="GL204" s="78"/>
      <c r="GM204" s="78"/>
      <c r="GN204" s="78"/>
      <c r="GO204" s="78"/>
      <c r="GP204" s="78"/>
      <c r="GQ204" s="78"/>
      <c r="HI204" s="68"/>
      <c r="HU204" s="69"/>
      <c r="IA204" s="84"/>
      <c r="IV204" s="85"/>
      <c r="IY204" s="84"/>
      <c r="KF204" s="85"/>
    </row>
    <row r="205" spans="11:292" ht="15.75" hidden="1" customHeight="1" x14ac:dyDescent="0.4">
      <c r="AA205" s="2"/>
      <c r="DA205" s="77"/>
      <c r="DB205" s="78"/>
      <c r="DC205" s="78"/>
      <c r="DD205" s="78"/>
      <c r="DE205" s="78"/>
      <c r="DF205" s="78"/>
      <c r="DG205" s="78"/>
      <c r="DQ205" s="78"/>
      <c r="DR205" s="78"/>
      <c r="DS205" s="78"/>
      <c r="DT205" s="78"/>
      <c r="DU205" s="78"/>
      <c r="DV205" s="78"/>
      <c r="DW205" s="57"/>
      <c r="EB205" s="11"/>
      <c r="EX205" s="78"/>
      <c r="EY205" s="78"/>
      <c r="EZ205" s="78"/>
      <c r="FA205" s="78"/>
      <c r="FB205" s="78"/>
      <c r="FC205" s="78"/>
      <c r="FD205" s="78"/>
      <c r="FE205" s="78"/>
      <c r="FF205" s="78"/>
      <c r="FG205" s="78"/>
      <c r="FH205" s="78"/>
      <c r="GA205" s="78"/>
      <c r="GB205" s="78"/>
      <c r="GC205" s="78"/>
      <c r="GD205" s="78"/>
      <c r="GE205" s="78"/>
      <c r="GF205" s="78"/>
      <c r="GG205" s="78"/>
      <c r="GH205" s="78"/>
      <c r="GI205" s="78"/>
      <c r="GJ205" s="78"/>
      <c r="GK205" s="78"/>
      <c r="GL205" s="78"/>
      <c r="GM205" s="78"/>
      <c r="GN205" s="78"/>
      <c r="GO205" s="78"/>
      <c r="GP205" s="78"/>
      <c r="GQ205" s="78"/>
      <c r="HI205" s="68"/>
      <c r="HU205" s="69"/>
      <c r="IA205" s="84"/>
      <c r="IV205" s="85"/>
      <c r="IY205" s="84"/>
      <c r="KF205" s="85"/>
    </row>
    <row r="206" spans="11:292" ht="15.75" hidden="1" customHeight="1" thickBot="1" x14ac:dyDescent="0.45">
      <c r="K206" s="561"/>
      <c r="L206" s="561"/>
      <c r="M206" s="561"/>
      <c r="N206" s="561"/>
      <c r="O206" s="561"/>
      <c r="P206" s="561"/>
      <c r="Q206" s="561"/>
      <c r="R206" s="561"/>
      <c r="S206" s="561"/>
      <c r="T206" s="561"/>
      <c r="U206" s="561"/>
      <c r="V206" s="561"/>
      <c r="W206" s="561"/>
      <c r="X206" s="561"/>
      <c r="Y206" s="561"/>
      <c r="Z206" s="561"/>
      <c r="DA206" s="77"/>
      <c r="DB206" s="78"/>
      <c r="DC206" s="78"/>
      <c r="DD206" s="78"/>
      <c r="DE206" s="78"/>
      <c r="DF206" s="78"/>
      <c r="DG206" s="78"/>
      <c r="DQ206" s="78"/>
      <c r="DR206" s="78"/>
      <c r="DS206" s="78"/>
      <c r="DT206" s="78"/>
      <c r="DU206" s="78"/>
      <c r="DV206" s="78"/>
      <c r="DW206" s="60"/>
      <c r="DX206" s="78"/>
      <c r="DY206" s="78"/>
      <c r="EX206" s="78"/>
      <c r="EY206" s="78"/>
      <c r="EZ206" s="78"/>
      <c r="FA206" s="78"/>
      <c r="FB206" s="78"/>
      <c r="FC206" s="78"/>
      <c r="FD206" s="78"/>
      <c r="FE206" s="78"/>
      <c r="FF206" s="78"/>
      <c r="FG206" s="78"/>
      <c r="FH206" s="78"/>
      <c r="GA206" s="78"/>
      <c r="GB206" s="78"/>
      <c r="GC206" s="78"/>
      <c r="GD206" s="78"/>
      <c r="GE206" s="78"/>
      <c r="GF206" s="78"/>
      <c r="GG206" s="78"/>
      <c r="GH206" s="78"/>
      <c r="GI206" s="78"/>
      <c r="GJ206" s="78"/>
      <c r="GK206" s="78"/>
      <c r="GL206" s="78"/>
      <c r="GM206" s="78"/>
      <c r="GN206" s="78"/>
      <c r="GO206" s="78"/>
      <c r="GP206" s="78"/>
      <c r="GQ206" s="78"/>
      <c r="HI206" s="68"/>
      <c r="HU206" s="69"/>
      <c r="IA206" s="84"/>
      <c r="IV206" s="85"/>
      <c r="IY206" s="84"/>
      <c r="JC206" s="561"/>
      <c r="JD206" s="561"/>
      <c r="JE206" s="561"/>
      <c r="JF206" s="561"/>
      <c r="JG206" s="561"/>
      <c r="JH206" s="561"/>
      <c r="JI206" s="561"/>
      <c r="JJ206" s="561"/>
      <c r="JK206" s="561"/>
      <c r="JL206" s="561"/>
      <c r="JM206" s="561"/>
      <c r="JN206" s="561"/>
      <c r="JO206" s="561"/>
      <c r="JP206" s="561"/>
      <c r="JQ206" s="561"/>
      <c r="JR206" s="561"/>
      <c r="KF206" s="85"/>
    </row>
    <row r="207" spans="11:292" ht="15.75" hidden="1" customHeight="1" x14ac:dyDescent="0.4">
      <c r="K207" s="561"/>
      <c r="L207" s="561"/>
      <c r="M207" s="561"/>
      <c r="N207" s="561"/>
      <c r="O207" s="561"/>
      <c r="P207" s="561"/>
      <c r="Q207" s="561"/>
      <c r="R207" s="561"/>
      <c r="S207" s="561"/>
      <c r="T207" s="561"/>
      <c r="U207" s="561"/>
      <c r="V207" s="561"/>
      <c r="W207" s="561"/>
      <c r="X207" s="561"/>
      <c r="Y207" s="561"/>
      <c r="Z207" s="561"/>
      <c r="AB207" s="708"/>
      <c r="AC207" s="709"/>
      <c r="AD207" s="709"/>
      <c r="AE207" s="709"/>
      <c r="AF207" s="709"/>
      <c r="AG207" s="709"/>
      <c r="AH207" s="709"/>
      <c r="AI207" s="709"/>
      <c r="AJ207" s="709"/>
      <c r="AK207" s="709"/>
      <c r="AL207" s="709"/>
      <c r="AM207" s="709"/>
      <c r="AN207" s="709"/>
      <c r="AO207" s="710"/>
      <c r="DA207" s="77"/>
      <c r="DB207" s="78"/>
      <c r="DC207" s="78"/>
      <c r="DD207" s="78"/>
      <c r="DE207" s="78"/>
      <c r="DF207" s="78"/>
      <c r="DG207" s="78"/>
      <c r="DQ207" s="78"/>
      <c r="DR207" s="78"/>
      <c r="DS207" s="78"/>
      <c r="DT207" s="82"/>
      <c r="DU207" s="78"/>
      <c r="DV207" s="78"/>
      <c r="DW207" s="60"/>
      <c r="DX207" s="78"/>
      <c r="DY207" s="78"/>
      <c r="EX207" s="78"/>
      <c r="EY207" s="78"/>
      <c r="EZ207" s="78"/>
      <c r="FA207" s="78"/>
      <c r="FB207" s="78"/>
      <c r="FC207" s="78"/>
      <c r="FD207" s="78"/>
      <c r="FE207" s="78"/>
      <c r="FF207" s="78"/>
      <c r="FG207" s="78"/>
      <c r="FH207" s="78"/>
      <c r="GA207" s="78"/>
      <c r="GB207" s="78"/>
      <c r="GC207" s="78"/>
      <c r="GD207" s="78"/>
      <c r="GE207" s="78"/>
      <c r="GF207" s="78"/>
      <c r="GG207" s="78"/>
      <c r="GH207" s="78"/>
      <c r="GI207" s="78"/>
      <c r="GJ207" s="78"/>
      <c r="GK207" s="78"/>
      <c r="GL207" s="78"/>
      <c r="GM207" s="78"/>
      <c r="GN207" s="78"/>
      <c r="GO207" s="78"/>
      <c r="GP207" s="78"/>
      <c r="GQ207" s="78"/>
      <c r="HI207" s="68"/>
      <c r="HU207" s="69"/>
      <c r="IA207" s="84"/>
      <c r="IV207" s="85"/>
      <c r="IY207" s="84"/>
      <c r="JC207" s="561"/>
      <c r="JD207" s="561"/>
      <c r="JE207" s="561"/>
      <c r="JF207" s="561"/>
      <c r="JG207" s="561"/>
      <c r="JH207" s="561"/>
      <c r="JI207" s="561"/>
      <c r="JJ207" s="561"/>
      <c r="JK207" s="561"/>
      <c r="JL207" s="561"/>
      <c r="JM207" s="561"/>
      <c r="JN207" s="561"/>
      <c r="JO207" s="561"/>
      <c r="JP207" s="561"/>
      <c r="JQ207" s="561"/>
      <c r="JR207" s="561"/>
      <c r="KF207" s="85"/>
    </row>
    <row r="208" spans="11:292" ht="15.75" hidden="1" customHeight="1" x14ac:dyDescent="0.4">
      <c r="K208" s="561"/>
      <c r="L208" s="561"/>
      <c r="M208" s="561"/>
      <c r="N208" s="561"/>
      <c r="O208" s="561"/>
      <c r="P208" s="561"/>
      <c r="Q208" s="561"/>
      <c r="R208" s="561"/>
      <c r="S208" s="561"/>
      <c r="T208" s="561"/>
      <c r="U208" s="561"/>
      <c r="V208" s="561"/>
      <c r="W208" s="561"/>
      <c r="X208" s="561"/>
      <c r="Y208" s="561"/>
      <c r="Z208" s="561"/>
      <c r="AB208" s="711"/>
      <c r="AC208" s="712"/>
      <c r="AD208" s="712"/>
      <c r="AE208" s="712"/>
      <c r="AF208" s="712"/>
      <c r="AG208" s="712"/>
      <c r="AH208" s="712"/>
      <c r="AI208" s="712"/>
      <c r="AJ208" s="712"/>
      <c r="AK208" s="712"/>
      <c r="AL208" s="712"/>
      <c r="AM208" s="712"/>
      <c r="AN208" s="712"/>
      <c r="AO208" s="713"/>
      <c r="DA208" s="77"/>
      <c r="DB208" s="78"/>
      <c r="DC208" s="78"/>
      <c r="DD208" s="78"/>
      <c r="DE208" s="78"/>
      <c r="DF208" s="78"/>
      <c r="DG208" s="78"/>
      <c r="DQ208" s="78"/>
      <c r="DR208" s="78"/>
      <c r="DS208" s="78"/>
      <c r="DT208" s="78"/>
      <c r="DU208" s="78"/>
      <c r="DV208" s="78"/>
      <c r="DW208" s="60"/>
      <c r="DX208" s="78"/>
      <c r="DY208" s="78"/>
      <c r="EX208" s="78"/>
      <c r="EY208" s="78"/>
      <c r="EZ208" s="78"/>
      <c r="FA208" s="78"/>
      <c r="FB208" s="78"/>
      <c r="FC208" s="78"/>
      <c r="FD208" s="78"/>
      <c r="FE208" s="78"/>
      <c r="FF208" s="78"/>
      <c r="FG208" s="78"/>
      <c r="FH208" s="78"/>
      <c r="GA208" s="78"/>
      <c r="GB208" s="78"/>
      <c r="GC208" s="78"/>
      <c r="GD208" s="78"/>
      <c r="GE208" s="78"/>
      <c r="GF208" s="78"/>
      <c r="GG208" s="78"/>
      <c r="GH208" s="78"/>
      <c r="GI208" s="78"/>
      <c r="GJ208" s="78"/>
      <c r="GK208" s="78"/>
      <c r="GL208" s="78"/>
      <c r="GM208" s="78"/>
      <c r="GN208" s="78"/>
      <c r="GO208" s="78"/>
      <c r="GP208" s="78"/>
      <c r="GQ208" s="78"/>
      <c r="HI208" s="68"/>
      <c r="HU208" s="69"/>
      <c r="IA208" s="84"/>
      <c r="IV208" s="85"/>
      <c r="IY208" s="84"/>
      <c r="JC208" s="561"/>
      <c r="JD208" s="561"/>
      <c r="JE208" s="561"/>
      <c r="JF208" s="561"/>
      <c r="JG208" s="561"/>
      <c r="JH208" s="561"/>
      <c r="JI208" s="561"/>
      <c r="JJ208" s="561"/>
      <c r="JK208" s="561"/>
      <c r="JL208" s="561"/>
      <c r="JM208" s="561"/>
      <c r="JN208" s="561"/>
      <c r="JO208" s="561"/>
      <c r="JP208" s="561"/>
      <c r="JQ208" s="561"/>
      <c r="JR208" s="561"/>
      <c r="KF208" s="85"/>
    </row>
    <row r="209" spans="10:292" ht="15.75" hidden="1" customHeight="1" x14ac:dyDescent="0.4">
      <c r="K209" s="561"/>
      <c r="L209" s="561"/>
      <c r="M209" s="561"/>
      <c r="N209" s="561"/>
      <c r="O209" s="561"/>
      <c r="P209" s="561"/>
      <c r="Q209" s="561"/>
      <c r="R209" s="561"/>
      <c r="S209" s="561"/>
      <c r="T209" s="561"/>
      <c r="U209" s="561"/>
      <c r="V209" s="561"/>
      <c r="W209" s="561"/>
      <c r="X209" s="561"/>
      <c r="Y209" s="561"/>
      <c r="Z209" s="561"/>
      <c r="AB209" s="711"/>
      <c r="AC209" s="712"/>
      <c r="AD209" s="712"/>
      <c r="AE209" s="712"/>
      <c r="AF209" s="712"/>
      <c r="AG209" s="712"/>
      <c r="AH209" s="712"/>
      <c r="AI209" s="712"/>
      <c r="AJ209" s="712"/>
      <c r="AK209" s="712"/>
      <c r="AL209" s="712"/>
      <c r="AM209" s="712"/>
      <c r="AN209" s="712"/>
      <c r="AO209" s="713"/>
      <c r="DA209" s="77"/>
      <c r="DB209" s="78"/>
      <c r="DC209" s="78"/>
      <c r="DD209" s="78"/>
      <c r="DE209" s="78"/>
      <c r="DF209" s="78"/>
      <c r="DG209" s="78"/>
      <c r="DQ209" s="78"/>
      <c r="DR209" s="78"/>
      <c r="DS209" s="78"/>
      <c r="DT209" s="78"/>
      <c r="DU209" s="78"/>
      <c r="DV209" s="78"/>
      <c r="DW209" s="60"/>
      <c r="DX209" s="78"/>
      <c r="DY209" s="78"/>
      <c r="EX209" s="78"/>
      <c r="EY209" s="78"/>
      <c r="EZ209" s="78"/>
      <c r="FA209" s="78"/>
      <c r="FB209" s="78"/>
      <c r="FC209" s="78"/>
      <c r="FD209" s="78"/>
      <c r="FE209" s="78"/>
      <c r="FF209" s="78"/>
      <c r="FG209" s="78"/>
      <c r="FH209" s="78"/>
      <c r="GA209" s="78"/>
      <c r="GB209" s="78"/>
      <c r="GC209" s="78"/>
      <c r="GD209" s="78"/>
      <c r="GE209" s="78"/>
      <c r="GF209" s="78"/>
      <c r="GG209" s="78"/>
      <c r="GH209" s="78"/>
      <c r="GI209" s="78"/>
      <c r="GJ209" s="78"/>
      <c r="GK209" s="78"/>
      <c r="GL209" s="78"/>
      <c r="GM209" s="78"/>
      <c r="GN209" s="78"/>
      <c r="GO209" s="78"/>
      <c r="GP209" s="78"/>
      <c r="GQ209" s="78"/>
      <c r="HI209" s="68"/>
      <c r="HU209" s="69"/>
      <c r="IA209" s="84"/>
      <c r="IV209" s="85"/>
      <c r="IY209" s="84"/>
      <c r="JC209" s="561"/>
      <c r="JD209" s="561"/>
      <c r="JE209" s="561"/>
      <c r="JF209" s="561"/>
      <c r="JG209" s="561"/>
      <c r="JH209" s="561"/>
      <c r="JI209" s="561"/>
      <c r="JJ209" s="561"/>
      <c r="JK209" s="561"/>
      <c r="JL209" s="561"/>
      <c r="JM209" s="561"/>
      <c r="JN209" s="561"/>
      <c r="JO209" s="561"/>
      <c r="JP209" s="561"/>
      <c r="JQ209" s="561"/>
      <c r="JR209" s="561"/>
      <c r="KF209" s="85"/>
    </row>
    <row r="210" spans="10:292" ht="15.75" hidden="1" customHeight="1" x14ac:dyDescent="0.4">
      <c r="K210" s="561"/>
      <c r="L210" s="561"/>
      <c r="M210" s="561"/>
      <c r="N210" s="561"/>
      <c r="O210" s="561"/>
      <c r="P210" s="561"/>
      <c r="Q210" s="561"/>
      <c r="R210" s="561"/>
      <c r="S210" s="561"/>
      <c r="T210" s="561"/>
      <c r="U210" s="561"/>
      <c r="V210" s="561"/>
      <c r="W210" s="561"/>
      <c r="X210" s="561"/>
      <c r="Y210" s="561"/>
      <c r="Z210" s="561"/>
      <c r="AB210" s="711"/>
      <c r="AC210" s="712"/>
      <c r="AD210" s="712"/>
      <c r="AE210" s="712"/>
      <c r="AF210" s="712"/>
      <c r="AG210" s="712"/>
      <c r="AH210" s="712"/>
      <c r="AI210" s="712"/>
      <c r="AJ210" s="712"/>
      <c r="AK210" s="712"/>
      <c r="AL210" s="712"/>
      <c r="AM210" s="712"/>
      <c r="AN210" s="712"/>
      <c r="AO210" s="713"/>
      <c r="DA210" s="77"/>
      <c r="DB210" s="78"/>
      <c r="DC210" s="78"/>
      <c r="DD210" s="78"/>
      <c r="DE210" s="78"/>
      <c r="DF210" s="78"/>
      <c r="DG210" s="78"/>
      <c r="DQ210" s="78"/>
      <c r="DR210" s="78"/>
      <c r="DS210" s="78"/>
      <c r="DT210" s="78"/>
      <c r="DU210" s="78"/>
      <c r="DV210" s="78"/>
      <c r="EX210" s="78"/>
      <c r="EY210" s="78"/>
      <c r="EZ210" s="78"/>
      <c r="FA210" s="78"/>
      <c r="FB210" s="78"/>
      <c r="FC210" s="78"/>
      <c r="FD210" s="78"/>
      <c r="FE210" s="78"/>
      <c r="FF210" s="78"/>
      <c r="FG210" s="78"/>
      <c r="FH210" s="78"/>
      <c r="GA210" s="78"/>
      <c r="GB210" s="78"/>
      <c r="GC210" s="78"/>
      <c r="GD210" s="78"/>
      <c r="GE210" s="78"/>
      <c r="GF210" s="78"/>
      <c r="GG210" s="78"/>
      <c r="GH210" s="78"/>
      <c r="GI210" s="78"/>
      <c r="GJ210" s="78"/>
      <c r="GK210" s="78"/>
      <c r="GL210" s="78"/>
      <c r="GM210" s="78"/>
      <c r="GN210" s="78"/>
      <c r="GO210" s="78"/>
      <c r="GP210" s="78"/>
      <c r="GQ210" s="78"/>
      <c r="HI210" s="68"/>
      <c r="HU210" s="69"/>
      <c r="IA210" s="84"/>
      <c r="IV210" s="85"/>
      <c r="IY210" s="84"/>
      <c r="JC210" s="561"/>
      <c r="JD210" s="561"/>
      <c r="JE210" s="561"/>
      <c r="JF210" s="561"/>
      <c r="JG210" s="561"/>
      <c r="JH210" s="561"/>
      <c r="JI210" s="561"/>
      <c r="JJ210" s="561"/>
      <c r="JK210" s="561"/>
      <c r="JL210" s="561"/>
      <c r="JM210" s="561"/>
      <c r="JN210" s="561"/>
      <c r="JO210" s="561"/>
      <c r="JP210" s="561"/>
      <c r="JQ210" s="561"/>
      <c r="JR210" s="561"/>
      <c r="KF210" s="85"/>
    </row>
    <row r="211" spans="10:292" ht="15.75" hidden="1" customHeight="1" x14ac:dyDescent="0.4">
      <c r="K211" s="561"/>
      <c r="L211" s="561"/>
      <c r="M211" s="561"/>
      <c r="N211" s="561"/>
      <c r="O211" s="561"/>
      <c r="P211" s="561"/>
      <c r="Q211" s="561"/>
      <c r="R211" s="561"/>
      <c r="S211" s="561"/>
      <c r="T211" s="561"/>
      <c r="U211" s="561"/>
      <c r="V211" s="561"/>
      <c r="W211" s="561"/>
      <c r="X211" s="561"/>
      <c r="Y211" s="561"/>
      <c r="Z211" s="561"/>
      <c r="AB211" s="711"/>
      <c r="AC211" s="712"/>
      <c r="AD211" s="712"/>
      <c r="AE211" s="712"/>
      <c r="AF211" s="712"/>
      <c r="AG211" s="712"/>
      <c r="AH211" s="712"/>
      <c r="AI211" s="712"/>
      <c r="AJ211" s="712"/>
      <c r="AK211" s="712"/>
      <c r="AL211" s="712"/>
      <c r="AM211" s="712"/>
      <c r="AN211" s="712"/>
      <c r="AO211" s="713"/>
      <c r="DA211" s="77"/>
      <c r="DB211" s="78"/>
      <c r="DC211" s="78"/>
      <c r="DD211" s="78"/>
      <c r="DE211" s="78"/>
      <c r="DF211" s="78"/>
      <c r="DG211" s="78"/>
      <c r="DQ211" s="78"/>
      <c r="DR211" s="717"/>
      <c r="DS211" s="571"/>
      <c r="DT211" s="78"/>
      <c r="DU211" s="78"/>
      <c r="DV211" s="78"/>
      <c r="EX211" s="78"/>
      <c r="EY211" s="78"/>
      <c r="EZ211" s="78"/>
      <c r="FA211" s="78"/>
      <c r="FB211" s="78"/>
      <c r="FC211" s="78"/>
      <c r="FD211" s="78"/>
      <c r="FE211" s="78"/>
      <c r="FF211" s="78"/>
      <c r="FG211" s="78"/>
      <c r="FH211" s="78"/>
      <c r="GA211" s="78"/>
      <c r="GB211" s="78"/>
      <c r="GC211" s="78"/>
      <c r="GD211" s="78"/>
      <c r="GE211" s="78"/>
      <c r="GF211" s="78"/>
      <c r="GG211" s="78"/>
      <c r="GH211" s="78"/>
      <c r="GI211" s="78"/>
      <c r="GJ211" s="78"/>
      <c r="GK211" s="78"/>
      <c r="GL211" s="78"/>
      <c r="GM211" s="78"/>
      <c r="GN211" s="78"/>
      <c r="GO211" s="78"/>
      <c r="GP211" s="78"/>
      <c r="GQ211" s="78"/>
      <c r="HI211" s="68"/>
      <c r="HU211" s="69"/>
      <c r="IA211" s="84"/>
      <c r="IV211" s="85"/>
      <c r="IY211" s="84"/>
      <c r="JC211" s="561"/>
      <c r="JD211" s="561"/>
      <c r="JE211" s="561"/>
      <c r="JF211" s="561"/>
      <c r="JG211" s="561"/>
      <c r="JH211" s="561"/>
      <c r="JI211" s="561"/>
      <c r="JJ211" s="561"/>
      <c r="JK211" s="561"/>
      <c r="JL211" s="561"/>
      <c r="JM211" s="561"/>
      <c r="JN211" s="561"/>
      <c r="JO211" s="561"/>
      <c r="JP211" s="561"/>
      <c r="JQ211" s="561"/>
      <c r="JR211" s="561"/>
      <c r="KF211" s="85"/>
    </row>
    <row r="212" spans="10:292" ht="15.75" hidden="1" customHeight="1" x14ac:dyDescent="0.4">
      <c r="AB212" s="711"/>
      <c r="AC212" s="712"/>
      <c r="AD212" s="712"/>
      <c r="AE212" s="712"/>
      <c r="AF212" s="712"/>
      <c r="AG212" s="712"/>
      <c r="AH212" s="712"/>
      <c r="AI212" s="712"/>
      <c r="AJ212" s="712"/>
      <c r="AK212" s="712"/>
      <c r="AL212" s="712"/>
      <c r="AM212" s="712"/>
      <c r="AN212" s="712"/>
      <c r="AO212" s="713"/>
      <c r="DA212" s="77"/>
      <c r="DB212" s="78"/>
      <c r="DC212" s="78"/>
      <c r="DD212" s="78"/>
      <c r="DE212" s="78"/>
      <c r="DF212" s="78"/>
      <c r="DG212" s="78"/>
      <c r="DQ212" s="78"/>
      <c r="DR212" s="718"/>
      <c r="DS212" s="720"/>
      <c r="DT212" s="78"/>
      <c r="DU212" s="78"/>
      <c r="DV212" s="78"/>
      <c r="EX212" s="78"/>
      <c r="EY212" s="78"/>
      <c r="EZ212" s="78"/>
      <c r="FA212" s="78"/>
      <c r="FB212" s="78"/>
      <c r="FC212" s="78"/>
      <c r="FD212" s="78"/>
      <c r="FE212" s="78"/>
      <c r="FF212" s="78"/>
      <c r="FG212" s="78"/>
      <c r="FH212" s="78"/>
      <c r="GA212" s="78"/>
      <c r="GB212" s="78"/>
      <c r="GC212" s="78"/>
      <c r="GD212" s="78"/>
      <c r="GE212" s="78"/>
      <c r="GF212" s="78"/>
      <c r="GG212" s="78"/>
      <c r="GH212" s="78"/>
      <c r="GI212" s="78"/>
      <c r="GJ212" s="78"/>
      <c r="GK212" s="78"/>
      <c r="GL212" s="78"/>
      <c r="GM212" s="78"/>
      <c r="GN212" s="78"/>
      <c r="GO212" s="78"/>
      <c r="GP212" s="78"/>
      <c r="GQ212" s="78"/>
      <c r="HI212" s="68"/>
      <c r="HU212" s="69"/>
      <c r="IA212" s="84"/>
      <c r="IV212" s="85"/>
      <c r="IY212" s="84"/>
      <c r="KF212" s="85"/>
    </row>
    <row r="213" spans="10:292" ht="15.75" hidden="1" customHeight="1" x14ac:dyDescent="0.4">
      <c r="AB213" s="711"/>
      <c r="AC213" s="712"/>
      <c r="AD213" s="712"/>
      <c r="AE213" s="712"/>
      <c r="AF213" s="712"/>
      <c r="AG213" s="712"/>
      <c r="AH213" s="712"/>
      <c r="AI213" s="712"/>
      <c r="AJ213" s="712"/>
      <c r="AK213" s="712"/>
      <c r="AL213" s="712"/>
      <c r="AM213" s="712"/>
      <c r="AN213" s="712"/>
      <c r="AO213" s="713"/>
      <c r="DA213" s="77"/>
      <c r="DB213" s="78"/>
      <c r="DC213" s="78"/>
      <c r="DD213" s="78"/>
      <c r="DE213" s="78"/>
      <c r="DF213" s="78"/>
      <c r="DG213" s="78"/>
      <c r="DQ213" s="78"/>
      <c r="DR213" s="718"/>
      <c r="DS213" s="720"/>
      <c r="DT213" s="78"/>
      <c r="DU213" s="78"/>
      <c r="DV213" s="78"/>
      <c r="EX213" s="78"/>
      <c r="EY213" s="78"/>
      <c r="EZ213" s="78"/>
      <c r="FA213" s="78"/>
      <c r="FB213" s="78"/>
      <c r="FC213" s="78"/>
      <c r="FD213" s="78"/>
      <c r="FE213" s="78"/>
      <c r="FF213" s="78"/>
      <c r="FG213" s="78"/>
      <c r="FH213" s="78"/>
      <c r="GA213" s="78"/>
      <c r="GB213" s="78"/>
      <c r="GC213" s="78"/>
      <c r="GD213" s="78"/>
      <c r="GE213" s="78"/>
      <c r="GF213" s="78"/>
      <c r="GG213" s="78"/>
      <c r="GH213" s="78"/>
      <c r="GI213" s="78"/>
      <c r="GJ213" s="78"/>
      <c r="GK213" s="78"/>
      <c r="GL213" s="78"/>
      <c r="GM213" s="78"/>
      <c r="GN213" s="78"/>
      <c r="GO213" s="78"/>
      <c r="GP213" s="78"/>
      <c r="GQ213" s="78"/>
      <c r="HI213" s="68"/>
      <c r="HU213" s="69"/>
      <c r="IA213" s="84"/>
      <c r="IV213" s="85"/>
      <c r="IY213" s="84"/>
      <c r="KF213" s="85"/>
    </row>
    <row r="214" spans="10:292" ht="15.75" hidden="1" customHeight="1" x14ac:dyDescent="0.4">
      <c r="AB214" s="711"/>
      <c r="AC214" s="712"/>
      <c r="AD214" s="712"/>
      <c r="AE214" s="712"/>
      <c r="AF214" s="712"/>
      <c r="AG214" s="712"/>
      <c r="AH214" s="712"/>
      <c r="AI214" s="712"/>
      <c r="AJ214" s="712"/>
      <c r="AK214" s="712"/>
      <c r="AL214" s="712"/>
      <c r="AM214" s="712"/>
      <c r="AN214" s="712"/>
      <c r="AO214" s="713"/>
      <c r="DA214" s="77"/>
      <c r="DB214" s="78"/>
      <c r="DC214" s="78"/>
      <c r="DD214" s="78"/>
      <c r="DE214" s="78"/>
      <c r="DF214" s="78"/>
      <c r="DG214" s="78"/>
      <c r="DQ214" s="78"/>
      <c r="DR214" s="718"/>
      <c r="DS214" s="720"/>
      <c r="DT214" s="78"/>
      <c r="DU214" s="78"/>
      <c r="DV214" s="78"/>
      <c r="EX214" s="78"/>
      <c r="EY214" s="78"/>
      <c r="EZ214" s="78"/>
      <c r="FA214" s="78"/>
      <c r="FB214" s="78"/>
      <c r="FC214" s="78"/>
      <c r="FD214" s="78"/>
      <c r="FE214" s="78"/>
      <c r="FF214" s="78"/>
      <c r="FG214" s="78"/>
      <c r="FH214" s="78"/>
      <c r="GA214" s="78"/>
      <c r="GB214" s="78"/>
      <c r="GC214" s="78"/>
      <c r="GD214" s="78"/>
      <c r="GE214" s="78"/>
      <c r="GF214" s="78"/>
      <c r="GG214" s="78"/>
      <c r="GH214" s="78"/>
      <c r="GI214" s="78"/>
      <c r="GJ214" s="78"/>
      <c r="GK214" s="78"/>
      <c r="GL214" s="78"/>
      <c r="GM214" s="78"/>
      <c r="GN214" s="78"/>
      <c r="GO214" s="78"/>
      <c r="GP214" s="78"/>
      <c r="GQ214" s="78"/>
      <c r="HI214" s="68"/>
      <c r="HU214" s="69"/>
      <c r="IA214" s="84"/>
      <c r="IV214" s="85"/>
      <c r="IY214" s="84"/>
      <c r="KF214" s="85"/>
    </row>
    <row r="215" spans="10:292" ht="15.75" hidden="1" customHeight="1" x14ac:dyDescent="0.4">
      <c r="AB215" s="711"/>
      <c r="AC215" s="712"/>
      <c r="AD215" s="712"/>
      <c r="AE215" s="712"/>
      <c r="AF215" s="712"/>
      <c r="AG215" s="712"/>
      <c r="AH215" s="712"/>
      <c r="AI215" s="712"/>
      <c r="AJ215" s="712"/>
      <c r="AK215" s="712"/>
      <c r="AL215" s="712"/>
      <c r="AM215" s="712"/>
      <c r="AN215" s="712"/>
      <c r="AO215" s="713"/>
      <c r="DA215" s="77"/>
      <c r="DB215" s="78"/>
      <c r="DC215" s="78"/>
      <c r="DD215" s="78"/>
      <c r="DE215" s="78"/>
      <c r="DF215" s="78"/>
      <c r="DG215" s="78"/>
      <c r="DQ215" s="78"/>
      <c r="DR215" s="718"/>
      <c r="DS215" s="720"/>
      <c r="DT215" s="78"/>
      <c r="DU215" s="78"/>
      <c r="DV215" s="78"/>
      <c r="EX215" s="78"/>
      <c r="EY215" s="78"/>
      <c r="EZ215" s="78"/>
      <c r="FA215" s="78"/>
      <c r="FB215" s="78"/>
      <c r="FC215" s="78"/>
      <c r="FD215" s="78"/>
      <c r="FE215" s="78"/>
      <c r="FF215" s="78"/>
      <c r="FG215" s="78"/>
      <c r="FH215" s="78"/>
      <c r="GA215" s="78"/>
      <c r="GB215" s="78"/>
      <c r="GC215" s="78"/>
      <c r="GD215" s="78"/>
      <c r="GE215" s="78"/>
      <c r="GF215" s="78"/>
      <c r="GG215" s="78"/>
      <c r="GH215" s="78"/>
      <c r="GI215" s="78"/>
      <c r="GJ215" s="78"/>
      <c r="GK215" s="78"/>
      <c r="GL215" s="78"/>
      <c r="GM215" s="78"/>
      <c r="GN215" s="78"/>
      <c r="GO215" s="78"/>
      <c r="GP215" s="78"/>
      <c r="GQ215" s="78"/>
      <c r="HI215" s="68"/>
      <c r="HU215" s="69"/>
      <c r="IA215" s="84"/>
      <c r="IV215" s="85"/>
      <c r="IY215" s="84"/>
      <c r="KF215" s="85"/>
    </row>
    <row r="216" spans="10:292" ht="15.75" hidden="1" customHeight="1" x14ac:dyDescent="0.4">
      <c r="AB216" s="711"/>
      <c r="AC216" s="712"/>
      <c r="AD216" s="712"/>
      <c r="AE216" s="712"/>
      <c r="AF216" s="712"/>
      <c r="AG216" s="712"/>
      <c r="AH216" s="712"/>
      <c r="AI216" s="712"/>
      <c r="AJ216" s="712"/>
      <c r="AK216" s="712"/>
      <c r="AL216" s="712"/>
      <c r="AM216" s="712"/>
      <c r="AN216" s="712"/>
      <c r="AO216" s="713"/>
      <c r="DA216" s="77"/>
      <c r="DB216" s="78"/>
      <c r="DC216" s="78"/>
      <c r="DD216" s="78"/>
      <c r="DE216" s="78"/>
      <c r="DF216" s="78"/>
      <c r="DG216" s="78"/>
      <c r="DQ216" s="78"/>
      <c r="DR216" s="718"/>
      <c r="DS216" s="720"/>
      <c r="DT216" s="78"/>
      <c r="DU216" s="78"/>
      <c r="DV216" s="78"/>
      <c r="EX216" s="78"/>
      <c r="EY216" s="78"/>
      <c r="EZ216" s="78"/>
      <c r="FA216" s="78"/>
      <c r="FB216" s="78"/>
      <c r="FC216" s="78"/>
      <c r="FD216" s="78"/>
      <c r="FE216" s="78"/>
      <c r="FF216" s="78"/>
      <c r="FG216" s="78"/>
      <c r="FH216" s="78"/>
      <c r="GA216" s="78"/>
      <c r="GB216" s="78"/>
      <c r="GC216" s="78"/>
      <c r="GD216" s="78"/>
      <c r="GE216" s="78"/>
      <c r="GF216" s="78"/>
      <c r="GG216" s="78"/>
      <c r="GH216" s="78"/>
      <c r="GI216" s="78"/>
      <c r="GJ216" s="78"/>
      <c r="GK216" s="78"/>
      <c r="GL216" s="78"/>
      <c r="GM216" s="78"/>
      <c r="GN216" s="78"/>
      <c r="GO216" s="78"/>
      <c r="GP216" s="78"/>
      <c r="GQ216" s="78"/>
      <c r="HI216" s="68"/>
      <c r="HU216" s="69"/>
      <c r="IA216" s="84"/>
      <c r="IV216" s="85"/>
      <c r="IY216" s="84"/>
      <c r="KF216" s="85"/>
    </row>
    <row r="217" spans="10:292" ht="15.75" hidden="1" customHeight="1" x14ac:dyDescent="0.4">
      <c r="AB217" s="711"/>
      <c r="AC217" s="712"/>
      <c r="AD217" s="712"/>
      <c r="AE217" s="712"/>
      <c r="AF217" s="712"/>
      <c r="AG217" s="712"/>
      <c r="AH217" s="712"/>
      <c r="AI217" s="712"/>
      <c r="AJ217" s="712"/>
      <c r="AK217" s="712"/>
      <c r="AL217" s="712"/>
      <c r="AM217" s="712"/>
      <c r="AN217" s="712"/>
      <c r="AO217" s="713"/>
      <c r="DA217" s="77"/>
      <c r="DB217" s="78"/>
      <c r="DC217" s="78"/>
      <c r="DD217" s="78"/>
      <c r="DE217" s="78"/>
      <c r="DF217" s="78"/>
      <c r="DG217" s="78"/>
      <c r="DQ217" s="78"/>
      <c r="DR217" s="718"/>
      <c r="DS217" s="720"/>
      <c r="DT217" s="78"/>
      <c r="DU217" s="78"/>
      <c r="DV217" s="78"/>
      <c r="EX217" s="78"/>
      <c r="EY217" s="78"/>
      <c r="EZ217" s="78"/>
      <c r="FA217" s="78"/>
      <c r="FB217" s="78"/>
      <c r="FC217" s="78"/>
      <c r="FD217" s="78"/>
      <c r="FE217" s="78"/>
      <c r="FF217" s="78"/>
      <c r="FG217" s="78"/>
      <c r="FH217" s="78"/>
      <c r="GA217" s="78"/>
      <c r="GB217" s="78"/>
      <c r="GC217" s="78"/>
      <c r="GD217" s="78"/>
      <c r="GE217" s="78"/>
      <c r="GF217" s="78"/>
      <c r="GG217" s="78"/>
      <c r="GH217" s="78"/>
      <c r="GI217" s="78"/>
      <c r="GJ217" s="78"/>
      <c r="GK217" s="78"/>
      <c r="GL217" s="78"/>
      <c r="GM217" s="78"/>
      <c r="GN217" s="78"/>
      <c r="GO217" s="78"/>
      <c r="GP217" s="78"/>
      <c r="GQ217" s="78"/>
      <c r="HI217" s="68"/>
      <c r="HU217" s="69"/>
      <c r="IA217" s="84"/>
      <c r="IV217" s="85"/>
      <c r="IY217" s="84"/>
      <c r="KF217" s="85"/>
    </row>
    <row r="218" spans="10:292" ht="15.75" hidden="1" customHeight="1" x14ac:dyDescent="0.4">
      <c r="AB218" s="711"/>
      <c r="AC218" s="712"/>
      <c r="AD218" s="712"/>
      <c r="AE218" s="712"/>
      <c r="AF218" s="712"/>
      <c r="AG218" s="712"/>
      <c r="AH218" s="712"/>
      <c r="AI218" s="712"/>
      <c r="AJ218" s="712"/>
      <c r="AK218" s="712"/>
      <c r="AL218" s="712"/>
      <c r="AM218" s="712"/>
      <c r="AN218" s="712"/>
      <c r="AO218" s="713"/>
      <c r="DA218" s="77"/>
      <c r="DB218" s="78"/>
      <c r="DC218" s="78"/>
      <c r="DD218" s="78"/>
      <c r="DE218" s="78"/>
      <c r="DF218" s="78"/>
      <c r="DG218" s="78"/>
      <c r="DQ218" s="78"/>
      <c r="DR218" s="718"/>
      <c r="DS218" s="720"/>
      <c r="DT218" s="78"/>
      <c r="DU218" s="78"/>
      <c r="DV218" s="78"/>
      <c r="EX218" s="78"/>
      <c r="EY218" s="78"/>
      <c r="EZ218" s="78"/>
      <c r="FA218" s="78"/>
      <c r="FB218" s="78"/>
      <c r="FC218" s="78"/>
      <c r="FD218" s="78"/>
      <c r="FE218" s="78"/>
      <c r="FF218" s="78"/>
      <c r="FG218" s="78"/>
      <c r="FH218" s="78"/>
      <c r="GA218" s="78"/>
      <c r="GB218" s="78"/>
      <c r="GC218" s="78"/>
      <c r="GD218" s="78"/>
      <c r="GE218" s="78"/>
      <c r="GF218" s="78"/>
      <c r="GG218" s="78"/>
      <c r="GH218" s="78"/>
      <c r="GI218" s="78"/>
      <c r="GJ218" s="78"/>
      <c r="GK218" s="78"/>
      <c r="GL218" s="78"/>
      <c r="GM218" s="78"/>
      <c r="GN218" s="78"/>
      <c r="GO218" s="78"/>
      <c r="GP218" s="78"/>
      <c r="GQ218" s="78"/>
      <c r="HI218" s="68"/>
      <c r="HU218" s="69"/>
      <c r="IA218" s="84"/>
      <c r="IV218" s="85"/>
      <c r="IY218" s="84"/>
      <c r="KF218" s="85"/>
    </row>
    <row r="219" spans="10:292" ht="15.75" hidden="1" customHeight="1" x14ac:dyDescent="0.4">
      <c r="AB219" s="711"/>
      <c r="AC219" s="712"/>
      <c r="AD219" s="712"/>
      <c r="AE219" s="712"/>
      <c r="AF219" s="712"/>
      <c r="AG219" s="712"/>
      <c r="AH219" s="712"/>
      <c r="AI219" s="712"/>
      <c r="AJ219" s="712"/>
      <c r="AK219" s="712"/>
      <c r="AL219" s="712"/>
      <c r="AM219" s="712"/>
      <c r="AN219" s="712"/>
      <c r="AO219" s="713"/>
      <c r="DA219" s="77"/>
      <c r="DB219" s="78"/>
      <c r="DC219" s="78"/>
      <c r="DD219" s="78"/>
      <c r="DE219" s="78"/>
      <c r="DF219" s="78"/>
      <c r="DG219" s="78"/>
      <c r="DQ219" s="78"/>
      <c r="DR219" s="718"/>
      <c r="DS219" s="720"/>
      <c r="DT219" s="78"/>
      <c r="DU219" s="78"/>
      <c r="DV219" s="78"/>
      <c r="EX219" s="78"/>
      <c r="EY219" s="78"/>
      <c r="EZ219" s="78"/>
      <c r="FA219" s="78"/>
      <c r="FB219" s="78"/>
      <c r="FC219" s="78"/>
      <c r="FD219" s="78"/>
      <c r="FE219" s="78"/>
      <c r="FF219" s="78"/>
      <c r="FG219" s="78"/>
      <c r="FH219" s="78"/>
      <c r="GA219" s="78"/>
      <c r="GB219" s="78"/>
      <c r="GC219" s="78"/>
      <c r="GD219" s="78"/>
      <c r="GE219" s="78"/>
      <c r="GF219" s="78"/>
      <c r="GG219" s="78"/>
      <c r="GH219" s="78"/>
      <c r="GI219" s="78"/>
      <c r="GJ219" s="78"/>
      <c r="GK219" s="78"/>
      <c r="GL219" s="78"/>
      <c r="GM219" s="78"/>
      <c r="GN219" s="78"/>
      <c r="GO219" s="78"/>
      <c r="GP219" s="78"/>
      <c r="GQ219" s="78"/>
      <c r="HI219" s="68"/>
      <c r="HU219" s="69"/>
      <c r="IA219" s="84"/>
      <c r="IV219" s="85"/>
      <c r="IY219" s="84"/>
      <c r="KF219" s="85"/>
    </row>
    <row r="220" spans="10:292" ht="15.75" hidden="1" customHeight="1" x14ac:dyDescent="0.4">
      <c r="AB220" s="711"/>
      <c r="AC220" s="712"/>
      <c r="AD220" s="712"/>
      <c r="AE220" s="712"/>
      <c r="AF220" s="712"/>
      <c r="AG220" s="712"/>
      <c r="AH220" s="712"/>
      <c r="AI220" s="712"/>
      <c r="AJ220" s="712"/>
      <c r="AK220" s="712"/>
      <c r="AL220" s="712"/>
      <c r="AM220" s="712"/>
      <c r="AN220" s="712"/>
      <c r="AO220" s="713"/>
      <c r="DA220" s="77"/>
      <c r="DB220" s="78"/>
      <c r="DC220" s="78"/>
      <c r="DD220" s="78"/>
      <c r="DE220" s="78"/>
      <c r="DF220" s="78"/>
      <c r="DG220" s="78"/>
      <c r="DQ220" s="78"/>
      <c r="DR220" s="719"/>
      <c r="DS220" s="572"/>
      <c r="DT220" s="78"/>
      <c r="DU220" s="78"/>
      <c r="DV220" s="78"/>
      <c r="DW220" s="60"/>
      <c r="DX220" s="78"/>
      <c r="DY220" s="78"/>
      <c r="EX220" s="78"/>
      <c r="EY220" s="78"/>
      <c r="EZ220" s="78"/>
      <c r="FA220" s="78"/>
      <c r="FB220" s="78"/>
      <c r="FC220" s="78"/>
      <c r="FD220" s="78"/>
      <c r="FE220" s="78"/>
      <c r="FF220" s="78"/>
      <c r="FG220" s="78"/>
      <c r="FH220" s="78"/>
      <c r="GA220" s="78"/>
      <c r="GB220" s="78"/>
      <c r="GC220" s="78"/>
      <c r="GD220" s="78"/>
      <c r="GE220" s="78"/>
      <c r="GF220" s="78"/>
      <c r="GG220" s="78"/>
      <c r="GH220" s="78"/>
      <c r="GI220" s="78"/>
      <c r="GJ220" s="78"/>
      <c r="GK220" s="78"/>
      <c r="GL220" s="78"/>
      <c r="GM220" s="78"/>
      <c r="GN220" s="78"/>
      <c r="GO220" s="78"/>
      <c r="GP220" s="78"/>
      <c r="GQ220" s="78"/>
      <c r="HI220" s="68"/>
      <c r="HU220" s="69"/>
      <c r="IA220" s="84"/>
      <c r="IV220" s="85"/>
      <c r="IY220" s="84"/>
      <c r="JC220" s="561"/>
      <c r="JD220" s="561"/>
      <c r="JE220" s="561"/>
      <c r="JF220" s="561"/>
      <c r="JG220" s="561"/>
      <c r="JH220" s="561"/>
      <c r="JI220" s="561"/>
      <c r="JJ220" s="561"/>
      <c r="JK220" s="561"/>
      <c r="JL220" s="561"/>
      <c r="JM220" s="561"/>
      <c r="JN220" s="561"/>
      <c r="JO220" s="561"/>
      <c r="JP220" s="561"/>
      <c r="JQ220" s="561"/>
      <c r="JR220" s="561"/>
      <c r="KF220" s="85"/>
    </row>
    <row r="221" spans="10:292" ht="15.75" hidden="1" customHeight="1" x14ac:dyDescent="0.4">
      <c r="J221" s="2"/>
      <c r="N221" s="561"/>
      <c r="O221" s="561"/>
      <c r="P221" s="561"/>
      <c r="Q221" s="561"/>
      <c r="R221" s="561"/>
      <c r="S221" s="561"/>
      <c r="T221" s="561"/>
      <c r="U221" s="561"/>
      <c r="V221" s="561"/>
      <c r="W221" s="561"/>
      <c r="X221" s="561"/>
      <c r="Y221" s="561"/>
      <c r="Z221" s="561"/>
      <c r="AB221" s="711"/>
      <c r="AC221" s="712"/>
      <c r="AD221" s="712"/>
      <c r="AE221" s="712"/>
      <c r="AF221" s="712"/>
      <c r="AG221" s="712"/>
      <c r="AH221" s="712"/>
      <c r="AI221" s="712"/>
      <c r="AJ221" s="712"/>
      <c r="AK221" s="712"/>
      <c r="AL221" s="712"/>
      <c r="AM221" s="712"/>
      <c r="AN221" s="712"/>
      <c r="AO221" s="713"/>
      <c r="DA221" s="77"/>
      <c r="DB221" s="78"/>
      <c r="DC221" s="78"/>
      <c r="DD221" s="78"/>
      <c r="DE221" s="78"/>
      <c r="DF221" s="78"/>
      <c r="DG221" s="78"/>
      <c r="DQ221" s="78"/>
      <c r="DR221" s="78"/>
      <c r="DS221" s="78"/>
      <c r="DT221" s="78"/>
      <c r="DU221" s="78"/>
      <c r="DV221" s="78"/>
      <c r="EX221" s="78"/>
      <c r="EY221" s="78"/>
      <c r="EZ221" s="78"/>
      <c r="FA221" s="78"/>
      <c r="FB221" s="78"/>
      <c r="FC221" s="78"/>
      <c r="FD221" s="78"/>
      <c r="FE221" s="78"/>
      <c r="FF221" s="78"/>
      <c r="FG221" s="78"/>
      <c r="FH221" s="78"/>
      <c r="GA221" s="78"/>
      <c r="GB221" s="78"/>
      <c r="GC221" s="78"/>
      <c r="GD221" s="78"/>
      <c r="GE221" s="78"/>
      <c r="GF221" s="78"/>
      <c r="GG221" s="78"/>
      <c r="GH221" s="78"/>
      <c r="GI221" s="78"/>
      <c r="GJ221" s="78"/>
      <c r="GK221" s="78"/>
      <c r="GL221" s="78"/>
      <c r="GM221" s="78"/>
      <c r="GN221" s="78"/>
      <c r="GO221" s="78"/>
      <c r="GP221" s="78"/>
      <c r="GQ221" s="78"/>
      <c r="HI221" s="68"/>
      <c r="HU221" s="69"/>
      <c r="IA221" s="84"/>
      <c r="IV221" s="85"/>
      <c r="IY221" s="84"/>
      <c r="JC221" s="561"/>
      <c r="JD221" s="561"/>
      <c r="JE221" s="561"/>
      <c r="JF221" s="561"/>
      <c r="JG221" s="561"/>
      <c r="JH221" s="561"/>
      <c r="JI221" s="561"/>
      <c r="JJ221" s="561"/>
      <c r="JK221" s="561"/>
      <c r="JL221" s="561"/>
      <c r="JM221" s="561"/>
      <c r="JN221" s="561"/>
      <c r="JO221" s="561"/>
      <c r="JP221" s="561"/>
      <c r="JQ221" s="561"/>
      <c r="JR221" s="561"/>
      <c r="KF221" s="85"/>
    </row>
    <row r="222" spans="10:292" ht="15.75" hidden="1" customHeight="1" thickBot="1" x14ac:dyDescent="0.45">
      <c r="N222" s="561"/>
      <c r="O222" s="561"/>
      <c r="P222" s="561"/>
      <c r="Q222" s="561"/>
      <c r="R222" s="561"/>
      <c r="S222" s="561"/>
      <c r="T222" s="561"/>
      <c r="U222" s="561"/>
      <c r="V222" s="561"/>
      <c r="W222" s="561"/>
      <c r="X222" s="561"/>
      <c r="Y222" s="561"/>
      <c r="Z222" s="561"/>
      <c r="AB222" s="711"/>
      <c r="AC222" s="712"/>
      <c r="AD222" s="712"/>
      <c r="AE222" s="712"/>
      <c r="AF222" s="712"/>
      <c r="AG222" s="712"/>
      <c r="AH222" s="712"/>
      <c r="AI222" s="712"/>
      <c r="AJ222" s="712"/>
      <c r="AK222" s="712"/>
      <c r="AL222" s="712"/>
      <c r="AM222" s="712"/>
      <c r="AN222" s="712"/>
      <c r="AO222" s="713"/>
      <c r="DA222" s="77"/>
      <c r="DB222" s="78"/>
      <c r="DC222" s="78"/>
      <c r="DD222" s="78"/>
      <c r="DE222" s="78"/>
      <c r="DF222" s="78"/>
      <c r="DG222" s="78"/>
      <c r="DQ222" s="78"/>
      <c r="DR222" s="78"/>
      <c r="DS222" s="78"/>
      <c r="DT222" s="78"/>
      <c r="DU222" s="78"/>
      <c r="DV222" s="78"/>
      <c r="EX222" s="78"/>
      <c r="EY222" s="78"/>
      <c r="EZ222" s="78"/>
      <c r="FA222" s="78"/>
      <c r="FB222" s="78"/>
      <c r="FC222" s="78"/>
      <c r="FD222" s="78"/>
      <c r="FE222" s="78"/>
      <c r="FF222" s="78"/>
      <c r="FG222" s="78"/>
      <c r="FH222" s="78"/>
      <c r="GA222" s="78"/>
      <c r="GB222" s="78"/>
      <c r="GC222" s="78"/>
      <c r="GD222" s="78"/>
      <c r="GE222" s="78"/>
      <c r="GF222" s="78"/>
      <c r="GG222" s="78"/>
      <c r="GH222" s="78"/>
      <c r="GI222" s="78"/>
      <c r="GJ222" s="78"/>
      <c r="GK222" s="78"/>
      <c r="GL222" s="78"/>
      <c r="GM222" s="78"/>
      <c r="GN222" s="78"/>
      <c r="GO222" s="78"/>
      <c r="GP222" s="78"/>
      <c r="GQ222" s="78"/>
      <c r="HI222" s="68"/>
      <c r="HU222" s="69"/>
      <c r="IA222" s="84"/>
      <c r="IV222" s="85"/>
      <c r="IY222" s="84"/>
      <c r="JC222" s="561"/>
      <c r="JD222" s="561"/>
      <c r="JE222" s="561"/>
      <c r="JF222" s="561"/>
      <c r="JG222" s="561"/>
      <c r="JH222" s="561"/>
      <c r="JI222" s="561"/>
      <c r="JJ222" s="561"/>
      <c r="JK222" s="561"/>
      <c r="JL222" s="561"/>
      <c r="JM222" s="561"/>
      <c r="JN222" s="561"/>
      <c r="JO222" s="561"/>
      <c r="JP222" s="561"/>
      <c r="JQ222" s="561"/>
      <c r="JR222" s="561"/>
      <c r="KF222" s="85"/>
    </row>
    <row r="223" spans="10:292" ht="15.75" hidden="1" customHeight="1" x14ac:dyDescent="0.4">
      <c r="K223" s="36"/>
      <c r="L223" s="37"/>
      <c r="M223" s="37"/>
      <c r="N223" s="37"/>
      <c r="O223" s="37"/>
      <c r="P223" s="699"/>
      <c r="Q223" s="700"/>
      <c r="R223" s="700"/>
      <c r="S223" s="700"/>
      <c r="T223" s="700"/>
      <c r="U223" s="700"/>
      <c r="V223" s="700"/>
      <c r="W223" s="700"/>
      <c r="X223" s="701"/>
      <c r="AB223" s="711"/>
      <c r="AC223" s="712"/>
      <c r="AD223" s="712"/>
      <c r="AE223" s="712"/>
      <c r="AF223" s="712"/>
      <c r="AG223" s="712"/>
      <c r="AH223" s="712"/>
      <c r="AI223" s="712"/>
      <c r="AJ223" s="712"/>
      <c r="AK223" s="712"/>
      <c r="AL223" s="712"/>
      <c r="AM223" s="712"/>
      <c r="AN223" s="712"/>
      <c r="AO223" s="713"/>
      <c r="DA223" s="77"/>
      <c r="DB223" s="78"/>
      <c r="DC223" s="78"/>
      <c r="DD223" s="78"/>
      <c r="DE223" s="78"/>
      <c r="DF223" s="78"/>
      <c r="DG223" s="78"/>
      <c r="DQ223" s="78"/>
      <c r="DR223" s="78"/>
      <c r="DS223" s="78"/>
      <c r="DT223" s="82"/>
      <c r="DU223" s="78"/>
      <c r="DV223" s="78"/>
      <c r="DW223" s="14"/>
      <c r="DX223" s="14"/>
      <c r="EX223" s="78"/>
      <c r="EY223" s="78"/>
      <c r="EZ223" s="78"/>
      <c r="FA223" s="78"/>
      <c r="FB223" s="78"/>
      <c r="FC223" s="78"/>
      <c r="FD223" s="78"/>
      <c r="FE223" s="78"/>
      <c r="FF223" s="78"/>
      <c r="FG223" s="78"/>
      <c r="FH223" s="78"/>
      <c r="GA223" s="78"/>
      <c r="GB223" s="78"/>
      <c r="GC223" s="78"/>
      <c r="GD223" s="78"/>
      <c r="GE223" s="78"/>
      <c r="GF223" s="78"/>
      <c r="GG223" s="78"/>
      <c r="GH223" s="78"/>
      <c r="GI223" s="78"/>
      <c r="GJ223" s="78"/>
      <c r="GK223" s="78"/>
      <c r="GL223" s="78"/>
      <c r="GM223" s="78"/>
      <c r="GN223" s="78"/>
      <c r="GO223" s="78"/>
      <c r="GP223" s="78"/>
      <c r="GQ223" s="78"/>
      <c r="HI223" s="68"/>
      <c r="HU223" s="69"/>
      <c r="IA223" s="84"/>
      <c r="IV223" s="85"/>
      <c r="IY223" s="84"/>
      <c r="JC223" s="561"/>
      <c r="JD223" s="561"/>
      <c r="JE223" s="561"/>
      <c r="JF223" s="561"/>
      <c r="JG223" s="561"/>
      <c r="JH223" s="561"/>
      <c r="JI223" s="561"/>
      <c r="JJ223" s="561"/>
      <c r="JK223" s="561"/>
      <c r="JL223" s="561"/>
      <c r="JM223" s="561"/>
      <c r="JN223" s="561"/>
      <c r="JO223" s="561"/>
      <c r="JP223" s="561"/>
      <c r="JQ223" s="561"/>
      <c r="JR223" s="561"/>
      <c r="KF223" s="85"/>
    </row>
    <row r="224" spans="10:292" ht="15.75" hidden="1" customHeight="1" thickBot="1" x14ac:dyDescent="0.45">
      <c r="K224" s="47"/>
      <c r="L224" s="48"/>
      <c r="M224" s="48"/>
      <c r="N224" s="48"/>
      <c r="O224" s="48"/>
      <c r="P224" s="702"/>
      <c r="Q224" s="703"/>
      <c r="R224" s="703"/>
      <c r="S224" s="703"/>
      <c r="T224" s="703"/>
      <c r="U224" s="703"/>
      <c r="V224" s="703"/>
      <c r="W224" s="703"/>
      <c r="X224" s="704"/>
      <c r="AB224" s="711"/>
      <c r="AC224" s="712"/>
      <c r="AD224" s="712"/>
      <c r="AE224" s="712"/>
      <c r="AF224" s="712"/>
      <c r="AG224" s="712"/>
      <c r="AH224" s="712"/>
      <c r="AI224" s="712"/>
      <c r="AJ224" s="712"/>
      <c r="AK224" s="712"/>
      <c r="AL224" s="712"/>
      <c r="AM224" s="712"/>
      <c r="AN224" s="712"/>
      <c r="AO224" s="713"/>
      <c r="DA224" s="77"/>
      <c r="DB224" s="78"/>
      <c r="DC224" s="78"/>
      <c r="DD224" s="78"/>
      <c r="DE224" s="78"/>
      <c r="DF224" s="78"/>
      <c r="DG224" s="78"/>
      <c r="DQ224" s="78"/>
      <c r="DR224" s="78"/>
      <c r="DS224" s="78"/>
      <c r="DT224" s="78"/>
      <c r="DU224" s="78"/>
      <c r="DV224" s="78"/>
      <c r="DW224" s="14"/>
      <c r="DX224" s="14"/>
      <c r="EX224" s="78"/>
      <c r="EY224" s="78"/>
      <c r="EZ224" s="78"/>
      <c r="FA224" s="78"/>
      <c r="FB224" s="78"/>
      <c r="FC224" s="78"/>
      <c r="FD224" s="78"/>
      <c r="FE224" s="78"/>
      <c r="FF224" s="78"/>
      <c r="FG224" s="78"/>
      <c r="FH224" s="78"/>
      <c r="GA224" s="78"/>
      <c r="GB224" s="78"/>
      <c r="GC224" s="78"/>
      <c r="GD224" s="78"/>
      <c r="GE224" s="78"/>
      <c r="GF224" s="78"/>
      <c r="GG224" s="78"/>
      <c r="GH224" s="78"/>
      <c r="GI224" s="78"/>
      <c r="GJ224" s="78"/>
      <c r="GK224" s="78"/>
      <c r="GL224" s="78"/>
      <c r="GM224" s="78"/>
      <c r="GN224" s="78"/>
      <c r="GO224" s="78"/>
      <c r="GP224" s="78"/>
      <c r="GQ224" s="78"/>
      <c r="HI224" s="68"/>
      <c r="HU224" s="69"/>
      <c r="IA224" s="84"/>
      <c r="IV224" s="85"/>
      <c r="IY224" s="84"/>
      <c r="KF224" s="85"/>
    </row>
    <row r="225" spans="28:292" ht="15.75" hidden="1" customHeight="1" x14ac:dyDescent="0.4">
      <c r="AB225" s="711"/>
      <c r="AC225" s="712"/>
      <c r="AD225" s="712"/>
      <c r="AE225" s="712"/>
      <c r="AF225" s="712"/>
      <c r="AG225" s="712"/>
      <c r="AH225" s="712"/>
      <c r="AI225" s="712"/>
      <c r="AJ225" s="712"/>
      <c r="AK225" s="712"/>
      <c r="AL225" s="712"/>
      <c r="AM225" s="712"/>
      <c r="AN225" s="712"/>
      <c r="AO225" s="713"/>
      <c r="DA225" s="77"/>
      <c r="DB225" s="78"/>
      <c r="DC225" s="78"/>
      <c r="DD225" s="78"/>
      <c r="DE225" s="78"/>
      <c r="DF225" s="78"/>
      <c r="DG225" s="78"/>
      <c r="DQ225" s="78"/>
      <c r="DR225" s="78"/>
      <c r="DS225" s="78"/>
      <c r="DT225" s="78"/>
      <c r="DU225" s="78"/>
      <c r="DV225" s="78"/>
      <c r="EX225" s="78"/>
      <c r="EY225" s="78"/>
      <c r="EZ225" s="78"/>
      <c r="FA225" s="78"/>
      <c r="FB225" s="78"/>
      <c r="FC225" s="78"/>
      <c r="FD225" s="78"/>
      <c r="FE225" s="78"/>
      <c r="FF225" s="78"/>
      <c r="FG225" s="78"/>
      <c r="FH225" s="78"/>
      <c r="GA225" s="78"/>
      <c r="GB225" s="78"/>
      <c r="GC225" s="78"/>
      <c r="GD225" s="78"/>
      <c r="GE225" s="78"/>
      <c r="GF225" s="78"/>
      <c r="GG225" s="78"/>
      <c r="GH225" s="78"/>
      <c r="GI225" s="78"/>
      <c r="GJ225" s="78"/>
      <c r="GK225" s="78"/>
      <c r="GL225" s="78"/>
      <c r="GM225" s="78"/>
      <c r="GN225" s="78"/>
      <c r="GO225" s="78"/>
      <c r="GP225" s="78"/>
      <c r="GQ225" s="78"/>
      <c r="HI225" s="68"/>
      <c r="HU225" s="69"/>
      <c r="IA225" s="84"/>
      <c r="IV225" s="85"/>
      <c r="IY225" s="84"/>
      <c r="KF225" s="85"/>
    </row>
    <row r="226" spans="28:292" ht="15.75" hidden="1" customHeight="1" x14ac:dyDescent="0.4">
      <c r="AB226" s="711"/>
      <c r="AC226" s="712"/>
      <c r="AD226" s="712"/>
      <c r="AE226" s="712"/>
      <c r="AF226" s="712"/>
      <c r="AG226" s="712"/>
      <c r="AH226" s="712"/>
      <c r="AI226" s="712"/>
      <c r="AJ226" s="712"/>
      <c r="AK226" s="712"/>
      <c r="AL226" s="712"/>
      <c r="AM226" s="712"/>
      <c r="AN226" s="712"/>
      <c r="AO226" s="713"/>
      <c r="DA226" s="77"/>
      <c r="DB226" s="78"/>
      <c r="DC226" s="78"/>
      <c r="DD226" s="78"/>
      <c r="DE226" s="78"/>
      <c r="DF226" s="78"/>
      <c r="DG226" s="78"/>
      <c r="DQ226" s="78"/>
      <c r="DR226" s="78"/>
      <c r="DS226" s="78"/>
      <c r="DT226" s="78"/>
      <c r="DU226" s="78"/>
      <c r="DV226" s="78"/>
      <c r="EX226" s="78"/>
      <c r="EY226" s="78"/>
      <c r="EZ226" s="78"/>
      <c r="FA226" s="78"/>
      <c r="FB226" s="78"/>
      <c r="FC226" s="78"/>
      <c r="FD226" s="78"/>
      <c r="FE226" s="78"/>
      <c r="FF226" s="78"/>
      <c r="FG226" s="78"/>
      <c r="FH226" s="78"/>
      <c r="GA226" s="78"/>
      <c r="GB226" s="78"/>
      <c r="GC226" s="78"/>
      <c r="GD226" s="78"/>
      <c r="GE226" s="78"/>
      <c r="GF226" s="78"/>
      <c r="GG226" s="78"/>
      <c r="GH226" s="78"/>
      <c r="GI226" s="78"/>
      <c r="GJ226" s="78"/>
      <c r="GK226" s="78"/>
      <c r="GL226" s="78"/>
      <c r="GM226" s="78"/>
      <c r="GN226" s="78"/>
      <c r="GO226" s="78"/>
      <c r="GP226" s="78"/>
      <c r="GQ226" s="78"/>
      <c r="HI226" s="68"/>
      <c r="HU226" s="69"/>
      <c r="IA226" s="84"/>
      <c r="IV226" s="85"/>
      <c r="IY226" s="84"/>
      <c r="KF226" s="85"/>
    </row>
    <row r="227" spans="28:292" ht="15.75" hidden="1" customHeight="1" x14ac:dyDescent="0.4">
      <c r="AB227" s="711"/>
      <c r="AC227" s="712"/>
      <c r="AD227" s="712"/>
      <c r="AE227" s="712"/>
      <c r="AF227" s="712"/>
      <c r="AG227" s="712"/>
      <c r="AH227" s="712"/>
      <c r="AI227" s="712"/>
      <c r="AJ227" s="712"/>
      <c r="AK227" s="712"/>
      <c r="AL227" s="712"/>
      <c r="AM227" s="712"/>
      <c r="AN227" s="712"/>
      <c r="AO227" s="713"/>
      <c r="DA227" s="77"/>
      <c r="DB227" s="78"/>
      <c r="DC227" s="78"/>
      <c r="DD227" s="78"/>
      <c r="DE227" s="78"/>
      <c r="DF227" s="78"/>
      <c r="DG227" s="78"/>
      <c r="DQ227" s="78"/>
      <c r="DR227" s="78"/>
      <c r="DS227" s="78"/>
      <c r="DT227" s="78"/>
      <c r="DU227" s="78"/>
      <c r="DV227" s="78"/>
      <c r="EX227" s="78"/>
      <c r="EY227" s="78"/>
      <c r="EZ227" s="78"/>
      <c r="FA227" s="78"/>
      <c r="FB227" s="78"/>
      <c r="FC227" s="78"/>
      <c r="FD227" s="78"/>
      <c r="FE227" s="78"/>
      <c r="FF227" s="78"/>
      <c r="FG227" s="78"/>
      <c r="FH227" s="78"/>
      <c r="GA227" s="78"/>
      <c r="GB227" s="78"/>
      <c r="GC227" s="78"/>
      <c r="GD227" s="78"/>
      <c r="GE227" s="78"/>
      <c r="GF227" s="78"/>
      <c r="GG227" s="78"/>
      <c r="GH227" s="78"/>
      <c r="GI227" s="78"/>
      <c r="GJ227" s="78"/>
      <c r="GK227" s="78"/>
      <c r="GL227" s="78"/>
      <c r="GM227" s="78"/>
      <c r="GN227" s="78"/>
      <c r="GO227" s="78"/>
      <c r="GP227" s="78"/>
      <c r="GQ227" s="78"/>
      <c r="HI227" s="68"/>
      <c r="HU227" s="69"/>
      <c r="IA227" s="84"/>
      <c r="IV227" s="85"/>
      <c r="IY227" s="84"/>
      <c r="KF227" s="85"/>
    </row>
    <row r="228" spans="28:292" ht="15.75" hidden="1" customHeight="1" x14ac:dyDescent="0.4">
      <c r="AB228" s="711"/>
      <c r="AC228" s="712"/>
      <c r="AD228" s="712"/>
      <c r="AE228" s="712"/>
      <c r="AF228" s="712"/>
      <c r="AG228" s="712"/>
      <c r="AH228" s="712"/>
      <c r="AI228" s="712"/>
      <c r="AJ228" s="712"/>
      <c r="AK228" s="712"/>
      <c r="AL228" s="712"/>
      <c r="AM228" s="712"/>
      <c r="AN228" s="712"/>
      <c r="AO228" s="713"/>
      <c r="DA228" s="77"/>
      <c r="DB228" s="78"/>
      <c r="DC228" s="78"/>
      <c r="DD228" s="78"/>
      <c r="DE228" s="78"/>
      <c r="DF228" s="78"/>
      <c r="DG228" s="78"/>
      <c r="DQ228" s="78"/>
      <c r="DR228" s="78"/>
      <c r="DS228" s="78"/>
      <c r="DT228" s="78"/>
      <c r="DU228" s="78"/>
      <c r="DV228" s="78"/>
      <c r="EX228" s="78"/>
      <c r="EY228" s="78"/>
      <c r="EZ228" s="78"/>
      <c r="FA228" s="78"/>
      <c r="FB228" s="78"/>
      <c r="FC228" s="78"/>
      <c r="FD228" s="78"/>
      <c r="FE228" s="78"/>
      <c r="FF228" s="78"/>
      <c r="FG228" s="78"/>
      <c r="FH228" s="78"/>
      <c r="GA228" s="78"/>
      <c r="GB228" s="78"/>
      <c r="GC228" s="78"/>
      <c r="GD228" s="78"/>
      <c r="GE228" s="78"/>
      <c r="GF228" s="78"/>
      <c r="GG228" s="78"/>
      <c r="GH228" s="78"/>
      <c r="GI228" s="78"/>
      <c r="GJ228" s="78"/>
      <c r="GK228" s="78"/>
      <c r="GL228" s="78"/>
      <c r="GM228" s="78"/>
      <c r="GN228" s="78"/>
      <c r="GO228" s="78"/>
      <c r="GP228" s="78"/>
      <c r="GQ228" s="78"/>
      <c r="HI228" s="68"/>
      <c r="HU228" s="69"/>
      <c r="IA228" s="84"/>
      <c r="IV228" s="85"/>
      <c r="IY228" s="84"/>
      <c r="KF228" s="85"/>
    </row>
    <row r="229" spans="28:292" ht="15.75" hidden="1" customHeight="1" x14ac:dyDescent="0.4">
      <c r="AB229" s="711"/>
      <c r="AC229" s="712"/>
      <c r="AD229" s="712"/>
      <c r="AE229" s="712"/>
      <c r="AF229" s="712"/>
      <c r="AG229" s="712"/>
      <c r="AH229" s="712"/>
      <c r="AI229" s="712"/>
      <c r="AJ229" s="712"/>
      <c r="AK229" s="712"/>
      <c r="AL229" s="712"/>
      <c r="AM229" s="712"/>
      <c r="AN229" s="712"/>
      <c r="AO229" s="713"/>
      <c r="DA229" s="77"/>
      <c r="DB229" s="78"/>
      <c r="DC229" s="78"/>
      <c r="DD229" s="78"/>
      <c r="DE229" s="78"/>
      <c r="DF229" s="78"/>
      <c r="DG229" s="78"/>
      <c r="DQ229" s="78"/>
      <c r="DR229" s="78"/>
      <c r="DS229" s="78"/>
      <c r="DT229" s="78"/>
      <c r="DU229" s="78"/>
      <c r="DV229" s="78"/>
      <c r="EX229" s="78"/>
      <c r="EY229" s="78"/>
      <c r="EZ229" s="78"/>
      <c r="FA229" s="78"/>
      <c r="FB229" s="78"/>
      <c r="FC229" s="78"/>
      <c r="FD229" s="78"/>
      <c r="FE229" s="78"/>
      <c r="FF229" s="78"/>
      <c r="FG229" s="78"/>
      <c r="FH229" s="78"/>
      <c r="GA229" s="78"/>
      <c r="GB229" s="78"/>
      <c r="GC229" s="78"/>
      <c r="GD229" s="78"/>
      <c r="GE229" s="78"/>
      <c r="GF229" s="78"/>
      <c r="GG229" s="78"/>
      <c r="GH229" s="78"/>
      <c r="GI229" s="78"/>
      <c r="GJ229" s="78"/>
      <c r="GK229" s="78"/>
      <c r="GL229" s="78"/>
      <c r="GM229" s="78"/>
      <c r="GN229" s="78"/>
      <c r="GO229" s="78"/>
      <c r="GP229" s="78"/>
      <c r="GQ229" s="78"/>
      <c r="HI229" s="68"/>
      <c r="HU229" s="69"/>
      <c r="IA229" s="84"/>
      <c r="IV229" s="85"/>
      <c r="IY229" s="84"/>
      <c r="KF229" s="85"/>
    </row>
    <row r="230" spans="28:292" ht="15.75" hidden="1" customHeight="1" x14ac:dyDescent="0.4">
      <c r="AB230" s="711"/>
      <c r="AC230" s="712"/>
      <c r="AD230" s="712"/>
      <c r="AE230" s="712"/>
      <c r="AF230" s="712"/>
      <c r="AG230" s="712"/>
      <c r="AH230" s="712"/>
      <c r="AI230" s="712"/>
      <c r="AJ230" s="712"/>
      <c r="AK230" s="712"/>
      <c r="AL230" s="712"/>
      <c r="AM230" s="712"/>
      <c r="AN230" s="712"/>
      <c r="AO230" s="713"/>
      <c r="DA230" s="77"/>
      <c r="DB230" s="78"/>
      <c r="DC230" s="78"/>
      <c r="DD230" s="78"/>
      <c r="DE230" s="78"/>
      <c r="DF230" s="78"/>
      <c r="DG230" s="78"/>
      <c r="DQ230" s="78"/>
      <c r="DR230" s="78"/>
      <c r="DS230" s="78"/>
      <c r="DT230" s="78"/>
      <c r="DU230" s="78"/>
      <c r="DV230" s="78"/>
      <c r="EX230" s="78"/>
      <c r="EY230" s="78"/>
      <c r="EZ230" s="78"/>
      <c r="FA230" s="78"/>
      <c r="FB230" s="78"/>
      <c r="FC230" s="78"/>
      <c r="FD230" s="78"/>
      <c r="FE230" s="78"/>
      <c r="FF230" s="78"/>
      <c r="FG230" s="78"/>
      <c r="FH230" s="78"/>
      <c r="GA230" s="78"/>
      <c r="GB230" s="78"/>
      <c r="GC230" s="78"/>
      <c r="GD230" s="78"/>
      <c r="GE230" s="78"/>
      <c r="GF230" s="78"/>
      <c r="GG230" s="78"/>
      <c r="GH230" s="78"/>
      <c r="GI230" s="78"/>
      <c r="GJ230" s="78"/>
      <c r="GK230" s="78"/>
      <c r="GL230" s="78"/>
      <c r="GM230" s="78"/>
      <c r="GN230" s="78"/>
      <c r="GO230" s="78"/>
      <c r="GP230" s="78"/>
      <c r="GQ230" s="78"/>
      <c r="HI230" s="68"/>
      <c r="HU230" s="69"/>
      <c r="IA230" s="84"/>
      <c r="IV230" s="85"/>
      <c r="IY230" s="84"/>
      <c r="KF230" s="85"/>
    </row>
    <row r="231" spans="28:292" ht="15.75" hidden="1" customHeight="1" x14ac:dyDescent="0.4">
      <c r="AB231" s="711"/>
      <c r="AC231" s="712"/>
      <c r="AD231" s="712"/>
      <c r="AE231" s="712"/>
      <c r="AF231" s="712"/>
      <c r="AG231" s="712"/>
      <c r="AH231" s="712"/>
      <c r="AI231" s="712"/>
      <c r="AJ231" s="712"/>
      <c r="AK231" s="712"/>
      <c r="AL231" s="712"/>
      <c r="AM231" s="712"/>
      <c r="AN231" s="712"/>
      <c r="AO231" s="713"/>
      <c r="DA231" s="77"/>
      <c r="DB231" s="78"/>
      <c r="DC231" s="78"/>
      <c r="DD231" s="78"/>
      <c r="DE231" s="78"/>
      <c r="DF231" s="78"/>
      <c r="DG231" s="78"/>
      <c r="DQ231" s="78"/>
      <c r="DR231" s="78"/>
      <c r="DS231" s="78"/>
      <c r="DT231" s="78"/>
      <c r="DU231" s="78"/>
      <c r="DV231" s="78"/>
      <c r="EX231" s="78"/>
      <c r="EY231" s="78"/>
      <c r="EZ231" s="78"/>
      <c r="FA231" s="78"/>
      <c r="FB231" s="78"/>
      <c r="FC231" s="78"/>
      <c r="FD231" s="78"/>
      <c r="FE231" s="78"/>
      <c r="FF231" s="78"/>
      <c r="FG231" s="78"/>
      <c r="FH231" s="78"/>
      <c r="GA231" s="78"/>
      <c r="GB231" s="78"/>
      <c r="GC231" s="78"/>
      <c r="GD231" s="78"/>
      <c r="GE231" s="78"/>
      <c r="GF231" s="78"/>
      <c r="GG231" s="78"/>
      <c r="GH231" s="78"/>
      <c r="GI231" s="78"/>
      <c r="GJ231" s="78"/>
      <c r="GK231" s="78"/>
      <c r="GL231" s="78"/>
      <c r="GM231" s="78"/>
      <c r="GN231" s="78"/>
      <c r="GO231" s="78"/>
      <c r="GP231" s="78"/>
      <c r="GQ231" s="78"/>
      <c r="HI231" s="68"/>
      <c r="HU231" s="69"/>
      <c r="IA231" s="84"/>
      <c r="IV231" s="85"/>
      <c r="IY231" s="84"/>
      <c r="KF231" s="85"/>
    </row>
    <row r="232" spans="28:292" ht="15.75" hidden="1" customHeight="1" x14ac:dyDescent="0.4">
      <c r="AB232" s="711"/>
      <c r="AC232" s="712"/>
      <c r="AD232" s="712"/>
      <c r="AE232" s="712"/>
      <c r="AF232" s="712"/>
      <c r="AG232" s="712"/>
      <c r="AH232" s="712"/>
      <c r="AI232" s="712"/>
      <c r="AJ232" s="712"/>
      <c r="AK232" s="712"/>
      <c r="AL232" s="712"/>
      <c r="AM232" s="712"/>
      <c r="AN232" s="712"/>
      <c r="AO232" s="713"/>
      <c r="DA232" s="7"/>
      <c r="DB232" s="78"/>
      <c r="DC232" s="78"/>
      <c r="DD232" s="78"/>
      <c r="DE232" s="78"/>
      <c r="DF232" s="78"/>
      <c r="DG232" s="78"/>
      <c r="DQ232" s="78"/>
      <c r="DR232" s="78"/>
      <c r="DS232" s="78"/>
      <c r="DT232" s="78"/>
      <c r="DU232" s="78"/>
      <c r="DV232" s="78"/>
      <c r="EX232" s="78"/>
      <c r="EY232" s="78"/>
      <c r="EZ232" s="78"/>
      <c r="FA232" s="78"/>
      <c r="FB232" s="78"/>
      <c r="FC232" s="78"/>
      <c r="FD232" s="78"/>
      <c r="FE232" s="78"/>
      <c r="FF232" s="78"/>
      <c r="FG232" s="78"/>
      <c r="FH232" s="78"/>
      <c r="GA232" s="78"/>
      <c r="GB232" s="78"/>
      <c r="GC232" s="78"/>
      <c r="GD232" s="78"/>
      <c r="GE232" s="78"/>
      <c r="GF232" s="78"/>
      <c r="GG232" s="78"/>
      <c r="GH232" s="78"/>
      <c r="GI232" s="78"/>
      <c r="GJ232" s="78"/>
      <c r="GK232" s="78"/>
      <c r="GL232" s="78"/>
      <c r="GM232" s="78"/>
      <c r="GN232" s="78"/>
      <c r="GO232" s="78"/>
      <c r="GP232" s="78"/>
      <c r="GQ232" s="78"/>
      <c r="HI232" s="68"/>
      <c r="HU232" s="69"/>
      <c r="IA232" s="84"/>
      <c r="IV232" s="85"/>
      <c r="IY232" s="84"/>
      <c r="KF232" s="85"/>
    </row>
    <row r="233" spans="28:292" ht="15.75" hidden="1" customHeight="1" x14ac:dyDescent="0.4">
      <c r="AB233" s="711"/>
      <c r="AC233" s="712"/>
      <c r="AD233" s="712"/>
      <c r="AE233" s="712"/>
      <c r="AF233" s="712"/>
      <c r="AG233" s="712"/>
      <c r="AH233" s="712"/>
      <c r="AI233" s="712"/>
      <c r="AJ233" s="712"/>
      <c r="AK233" s="712"/>
      <c r="AL233" s="712"/>
      <c r="AM233" s="712"/>
      <c r="AN233" s="712"/>
      <c r="AO233" s="713"/>
      <c r="DA233" s="7"/>
      <c r="DB233" s="78"/>
      <c r="DC233" s="78"/>
      <c r="DD233" s="78"/>
      <c r="DE233" s="78"/>
      <c r="DF233" s="78"/>
      <c r="DG233" s="78"/>
      <c r="DQ233" s="78"/>
      <c r="DR233" s="78"/>
      <c r="DS233" s="78"/>
      <c r="DT233" s="78"/>
      <c r="DU233" s="78"/>
      <c r="DV233" s="78"/>
      <c r="EX233" s="78"/>
      <c r="EY233" s="78"/>
      <c r="EZ233" s="78"/>
      <c r="FA233" s="78"/>
      <c r="FB233" s="78"/>
      <c r="FC233" s="78"/>
      <c r="FD233" s="78"/>
      <c r="FE233" s="78"/>
      <c r="FF233" s="78"/>
      <c r="FG233" s="78"/>
      <c r="FH233" s="78"/>
      <c r="GA233" s="78"/>
      <c r="GB233" s="78"/>
      <c r="GC233" s="78"/>
      <c r="GD233" s="78"/>
      <c r="GE233" s="78"/>
      <c r="GF233" s="78"/>
      <c r="GG233" s="78"/>
      <c r="GH233" s="78"/>
      <c r="GI233" s="78"/>
      <c r="GJ233" s="78"/>
      <c r="GK233" s="78"/>
      <c r="GL233" s="78"/>
      <c r="GM233" s="78"/>
      <c r="GN233" s="78"/>
      <c r="GO233" s="78"/>
      <c r="GP233" s="78"/>
      <c r="GQ233" s="78"/>
      <c r="HI233" s="68"/>
      <c r="HU233" s="69"/>
      <c r="IA233" s="84"/>
      <c r="IV233" s="85"/>
      <c r="IY233" s="84"/>
      <c r="KF233" s="85"/>
    </row>
    <row r="234" spans="28:292" ht="15.75" hidden="1" customHeight="1" x14ac:dyDescent="0.4">
      <c r="AB234" s="711"/>
      <c r="AC234" s="712"/>
      <c r="AD234" s="712"/>
      <c r="AE234" s="712"/>
      <c r="AF234" s="712"/>
      <c r="AG234" s="712"/>
      <c r="AH234" s="712"/>
      <c r="AI234" s="712"/>
      <c r="AJ234" s="712"/>
      <c r="AK234" s="712"/>
      <c r="AL234" s="712"/>
      <c r="AM234" s="712"/>
      <c r="AN234" s="712"/>
      <c r="AO234" s="713"/>
      <c r="DA234" s="77"/>
      <c r="DB234" s="78"/>
      <c r="DC234" s="78"/>
      <c r="DD234" s="78"/>
      <c r="DE234" s="78"/>
      <c r="DF234" s="78"/>
      <c r="DG234" s="78"/>
      <c r="DQ234" s="78"/>
      <c r="DR234" s="78"/>
      <c r="DS234" s="78"/>
      <c r="DT234" s="78"/>
      <c r="DU234" s="78"/>
      <c r="DV234" s="78"/>
      <c r="EX234" s="78"/>
      <c r="EY234" s="78"/>
      <c r="EZ234" s="78"/>
      <c r="FA234" s="78"/>
      <c r="FB234" s="78"/>
      <c r="FC234" s="78"/>
      <c r="FD234" s="78"/>
      <c r="FE234" s="78"/>
      <c r="FF234" s="78"/>
      <c r="FG234" s="78"/>
      <c r="FH234" s="78"/>
      <c r="GA234" s="78"/>
      <c r="GB234" s="78"/>
      <c r="GC234" s="78"/>
      <c r="GD234" s="78"/>
      <c r="GE234" s="78"/>
      <c r="GF234" s="78"/>
      <c r="GG234" s="78"/>
      <c r="GH234" s="78"/>
      <c r="GI234" s="78"/>
      <c r="GJ234" s="78"/>
      <c r="GK234" s="78"/>
      <c r="GL234" s="78"/>
      <c r="GM234" s="78"/>
      <c r="GN234" s="78"/>
      <c r="GO234" s="78"/>
      <c r="GP234" s="78"/>
      <c r="GQ234" s="78"/>
      <c r="HI234" s="68"/>
      <c r="HU234" s="69"/>
      <c r="IA234" s="84"/>
      <c r="IV234" s="85"/>
      <c r="IY234" s="84"/>
      <c r="KF234" s="85"/>
    </row>
    <row r="235" spans="28:292" ht="15.75" hidden="1" customHeight="1" x14ac:dyDescent="0.4">
      <c r="AB235" s="711"/>
      <c r="AC235" s="712"/>
      <c r="AD235" s="712"/>
      <c r="AE235" s="712"/>
      <c r="AF235" s="712"/>
      <c r="AG235" s="712"/>
      <c r="AH235" s="712"/>
      <c r="AI235" s="712"/>
      <c r="AJ235" s="712"/>
      <c r="AK235" s="712"/>
      <c r="AL235" s="712"/>
      <c r="AM235" s="712"/>
      <c r="AN235" s="712"/>
      <c r="AO235" s="713"/>
      <c r="DA235" s="77"/>
      <c r="DB235" s="78"/>
      <c r="DC235" s="78"/>
      <c r="DD235" s="78"/>
      <c r="DE235" s="78"/>
      <c r="DF235" s="78"/>
      <c r="DG235" s="78"/>
      <c r="DQ235" s="78"/>
      <c r="DR235" s="78"/>
      <c r="DS235" s="78"/>
      <c r="DT235" s="78"/>
      <c r="DU235" s="78"/>
      <c r="DV235" s="78"/>
      <c r="EX235" s="78"/>
      <c r="EY235" s="78"/>
      <c r="EZ235" s="78"/>
      <c r="FA235" s="78"/>
      <c r="FB235" s="78"/>
      <c r="FC235" s="78"/>
      <c r="FD235" s="78"/>
      <c r="FE235" s="78"/>
      <c r="FF235" s="78"/>
      <c r="FG235" s="78"/>
      <c r="FH235" s="78"/>
      <c r="GA235" s="78"/>
      <c r="GB235" s="78"/>
      <c r="GC235" s="78"/>
      <c r="GD235" s="78"/>
      <c r="GE235" s="78"/>
      <c r="GF235" s="78"/>
      <c r="GG235" s="78"/>
      <c r="GH235" s="78"/>
      <c r="GI235" s="78"/>
      <c r="GJ235" s="78"/>
      <c r="GK235" s="78"/>
      <c r="GL235" s="78"/>
      <c r="GM235" s="78"/>
      <c r="GN235" s="78"/>
      <c r="GO235" s="78"/>
      <c r="GP235" s="78"/>
      <c r="GQ235" s="78"/>
      <c r="HI235" s="68"/>
      <c r="HU235" s="69"/>
      <c r="IA235" s="84"/>
      <c r="IV235" s="85"/>
      <c r="IY235" s="84"/>
      <c r="KF235" s="85"/>
    </row>
    <row r="236" spans="28:292" ht="15.75" hidden="1" customHeight="1" x14ac:dyDescent="0.4">
      <c r="AB236" s="711"/>
      <c r="AC236" s="712"/>
      <c r="AD236" s="712"/>
      <c r="AE236" s="712"/>
      <c r="AF236" s="712"/>
      <c r="AG236" s="712"/>
      <c r="AH236" s="712"/>
      <c r="AI236" s="712"/>
      <c r="AJ236" s="712"/>
      <c r="AK236" s="712"/>
      <c r="AL236" s="712"/>
      <c r="AM236" s="712"/>
      <c r="AN236" s="712"/>
      <c r="AO236" s="713"/>
      <c r="DA236" s="77"/>
      <c r="DB236" s="78"/>
      <c r="DC236" s="78"/>
      <c r="DD236" s="78"/>
      <c r="DE236" s="78"/>
      <c r="DF236" s="78"/>
      <c r="DG236" s="78"/>
      <c r="DQ236" s="78"/>
      <c r="DR236" s="78"/>
      <c r="DS236" s="78"/>
      <c r="DT236" s="78"/>
      <c r="DU236" s="78"/>
      <c r="DV236" s="78"/>
      <c r="EX236" s="78"/>
      <c r="EY236" s="78"/>
      <c r="EZ236" s="78"/>
      <c r="FA236" s="78"/>
      <c r="FB236" s="78"/>
      <c r="FC236" s="78"/>
      <c r="FD236" s="78"/>
      <c r="FE236" s="78"/>
      <c r="FF236" s="78"/>
      <c r="FG236" s="78"/>
      <c r="FH236" s="78"/>
      <c r="GA236" s="78"/>
      <c r="GB236" s="78"/>
      <c r="GC236" s="78"/>
      <c r="GD236" s="78"/>
      <c r="GE236" s="78"/>
      <c r="GF236" s="78"/>
      <c r="GG236" s="78"/>
      <c r="GH236" s="78"/>
      <c r="GI236" s="78"/>
      <c r="GJ236" s="78"/>
      <c r="GK236" s="78"/>
      <c r="GL236" s="78"/>
      <c r="GM236" s="78"/>
      <c r="GN236" s="78"/>
      <c r="GO236" s="78"/>
      <c r="GP236" s="78"/>
      <c r="GQ236" s="78"/>
      <c r="HI236" s="68"/>
      <c r="HU236" s="69"/>
      <c r="IA236" s="84"/>
      <c r="IV236" s="85"/>
      <c r="IY236" s="84"/>
      <c r="KF236" s="85"/>
    </row>
    <row r="237" spans="28:292" ht="15.75" hidden="1" customHeight="1" x14ac:dyDescent="0.4">
      <c r="AB237" s="711"/>
      <c r="AC237" s="712"/>
      <c r="AD237" s="712"/>
      <c r="AE237" s="712"/>
      <c r="AF237" s="712"/>
      <c r="AG237" s="712"/>
      <c r="AH237" s="712"/>
      <c r="AI237" s="712"/>
      <c r="AJ237" s="712"/>
      <c r="AK237" s="712"/>
      <c r="AL237" s="712"/>
      <c r="AM237" s="712"/>
      <c r="AN237" s="712"/>
      <c r="AO237" s="713"/>
      <c r="DA237" s="77"/>
      <c r="DB237" s="78"/>
      <c r="DC237" s="78"/>
      <c r="DD237" s="78"/>
      <c r="DE237" s="78"/>
      <c r="DF237" s="78"/>
      <c r="DG237" s="78"/>
      <c r="DQ237" s="78"/>
      <c r="DR237" s="78"/>
      <c r="DS237" s="78"/>
      <c r="DT237" s="78"/>
      <c r="DU237" s="78"/>
      <c r="DV237" s="78"/>
      <c r="EX237" s="78"/>
      <c r="EY237" s="78"/>
      <c r="EZ237" s="78"/>
      <c r="FA237" s="78"/>
      <c r="FB237" s="78"/>
      <c r="FC237" s="78"/>
      <c r="FD237" s="78"/>
      <c r="FE237" s="78"/>
      <c r="FF237" s="78"/>
      <c r="FG237" s="78"/>
      <c r="FH237" s="78"/>
      <c r="GA237" s="78"/>
      <c r="GB237" s="78"/>
      <c r="GC237" s="78"/>
      <c r="GD237" s="78"/>
      <c r="GE237" s="78"/>
      <c r="GF237" s="78"/>
      <c r="GG237" s="78"/>
      <c r="GH237" s="78"/>
      <c r="GI237" s="78"/>
      <c r="GJ237" s="78"/>
      <c r="GK237" s="78"/>
      <c r="GL237" s="78"/>
      <c r="GM237" s="78"/>
      <c r="GN237" s="78"/>
      <c r="GO237" s="78"/>
      <c r="GP237" s="78"/>
      <c r="GQ237" s="78"/>
      <c r="HI237" s="68"/>
      <c r="HU237" s="69"/>
      <c r="IA237" s="84"/>
      <c r="IV237" s="85"/>
      <c r="IY237" s="84"/>
      <c r="KF237" s="85"/>
    </row>
    <row r="238" spans="28:292" ht="15.75" hidden="1" customHeight="1" x14ac:dyDescent="0.4">
      <c r="AB238" s="711"/>
      <c r="AC238" s="712"/>
      <c r="AD238" s="712"/>
      <c r="AE238" s="712"/>
      <c r="AF238" s="712"/>
      <c r="AG238" s="712"/>
      <c r="AH238" s="712"/>
      <c r="AI238" s="712"/>
      <c r="AJ238" s="712"/>
      <c r="AK238" s="712"/>
      <c r="AL238" s="712"/>
      <c r="AM238" s="712"/>
      <c r="AN238" s="712"/>
      <c r="AO238" s="713"/>
      <c r="DA238" s="77"/>
      <c r="DB238" s="78"/>
      <c r="DC238" s="78"/>
      <c r="DD238" s="78"/>
      <c r="DE238" s="78"/>
      <c r="DF238" s="78"/>
      <c r="DG238" s="78"/>
      <c r="DQ238" s="78"/>
      <c r="DR238" s="78"/>
      <c r="DS238" s="78"/>
      <c r="DT238" s="78"/>
      <c r="DU238" s="78"/>
      <c r="DV238" s="78"/>
      <c r="EX238" s="78"/>
      <c r="EY238" s="78"/>
      <c r="EZ238" s="78"/>
      <c r="FA238" s="78"/>
      <c r="FB238" s="78"/>
      <c r="FC238" s="78"/>
      <c r="FD238" s="78"/>
      <c r="FE238" s="78"/>
      <c r="FF238" s="78"/>
      <c r="FG238" s="78"/>
      <c r="FH238" s="78"/>
      <c r="GA238" s="78"/>
      <c r="GB238" s="78"/>
      <c r="GC238" s="78"/>
      <c r="GD238" s="78"/>
      <c r="GE238" s="78"/>
      <c r="GF238" s="78"/>
      <c r="GG238" s="78"/>
      <c r="GH238" s="78"/>
      <c r="GI238" s="78"/>
      <c r="GJ238" s="78"/>
      <c r="GK238" s="78"/>
      <c r="GL238" s="78"/>
      <c r="GM238" s="78"/>
      <c r="GN238" s="78"/>
      <c r="GO238" s="78"/>
      <c r="GP238" s="78"/>
      <c r="GQ238" s="78"/>
      <c r="HI238" s="68"/>
      <c r="HU238" s="69"/>
      <c r="IA238" s="84"/>
      <c r="IV238" s="85"/>
      <c r="IY238" s="84"/>
      <c r="KF238" s="85"/>
    </row>
    <row r="239" spans="28:292" ht="15.75" hidden="1" customHeight="1" x14ac:dyDescent="0.4">
      <c r="AB239" s="711"/>
      <c r="AC239" s="712"/>
      <c r="AD239" s="712"/>
      <c r="AE239" s="712"/>
      <c r="AF239" s="712"/>
      <c r="AG239" s="712"/>
      <c r="AH239" s="712"/>
      <c r="AI239" s="712"/>
      <c r="AJ239" s="712"/>
      <c r="AK239" s="712"/>
      <c r="AL239" s="712"/>
      <c r="AM239" s="712"/>
      <c r="AN239" s="712"/>
      <c r="AO239" s="713"/>
      <c r="DA239" s="77"/>
      <c r="DB239" s="78"/>
      <c r="DC239" s="78"/>
      <c r="DD239" s="78"/>
      <c r="DE239" s="78"/>
      <c r="DF239" s="78"/>
      <c r="DG239" s="78"/>
      <c r="DQ239" s="78"/>
      <c r="DR239" s="78"/>
      <c r="DS239" s="78"/>
      <c r="DT239" s="78"/>
      <c r="DU239" s="78"/>
      <c r="DV239" s="78"/>
      <c r="EX239" s="78"/>
      <c r="EY239" s="78"/>
      <c r="EZ239" s="78"/>
      <c r="FA239" s="78"/>
      <c r="FB239" s="78"/>
      <c r="FC239" s="78"/>
      <c r="FD239" s="78"/>
      <c r="FE239" s="78"/>
      <c r="FF239" s="78"/>
      <c r="FG239" s="78"/>
      <c r="FH239" s="78"/>
      <c r="GA239" s="78"/>
      <c r="GB239" s="78"/>
      <c r="GC239" s="78"/>
      <c r="GD239" s="78"/>
      <c r="GE239" s="78"/>
      <c r="GF239" s="78"/>
      <c r="GG239" s="78"/>
      <c r="GH239" s="78"/>
      <c r="GI239" s="78"/>
      <c r="GJ239" s="78"/>
      <c r="GK239" s="78"/>
      <c r="GL239" s="78"/>
      <c r="GM239" s="78"/>
      <c r="GN239" s="78"/>
      <c r="GO239" s="78"/>
      <c r="GP239" s="78"/>
      <c r="GQ239" s="78"/>
      <c r="HI239" s="68"/>
      <c r="HU239" s="69"/>
      <c r="IA239" s="84"/>
      <c r="IV239" s="85"/>
      <c r="IY239" s="84"/>
      <c r="KF239" s="85"/>
    </row>
    <row r="240" spans="28:292" ht="15.75" hidden="1" customHeight="1" x14ac:dyDescent="0.4">
      <c r="AB240" s="711"/>
      <c r="AC240" s="712"/>
      <c r="AD240" s="712"/>
      <c r="AE240" s="712"/>
      <c r="AF240" s="712"/>
      <c r="AG240" s="712"/>
      <c r="AH240" s="712"/>
      <c r="AI240" s="712"/>
      <c r="AJ240" s="712"/>
      <c r="AK240" s="712"/>
      <c r="AL240" s="712"/>
      <c r="AM240" s="712"/>
      <c r="AN240" s="712"/>
      <c r="AO240" s="713"/>
      <c r="DA240" s="77"/>
      <c r="DB240" s="78"/>
      <c r="DC240" s="78"/>
      <c r="DD240" s="78"/>
      <c r="DE240" s="78"/>
      <c r="DF240" s="78"/>
      <c r="DG240" s="78"/>
      <c r="DQ240" s="78"/>
      <c r="DR240" s="78"/>
      <c r="DS240" s="78"/>
      <c r="DT240" s="78"/>
      <c r="DU240" s="78"/>
      <c r="DV240" s="78"/>
      <c r="EX240" s="78"/>
      <c r="EY240" s="78"/>
      <c r="EZ240" s="78"/>
      <c r="FA240" s="78"/>
      <c r="FB240" s="78"/>
      <c r="FC240" s="78"/>
      <c r="FD240" s="78"/>
      <c r="FE240" s="78"/>
      <c r="FF240" s="78"/>
      <c r="FG240" s="78"/>
      <c r="FH240" s="78"/>
      <c r="GA240" s="78"/>
      <c r="GB240" s="78"/>
      <c r="GC240" s="78"/>
      <c r="GD240" s="78"/>
      <c r="GE240" s="78"/>
      <c r="GF240" s="78"/>
      <c r="GG240" s="78"/>
      <c r="GH240" s="78"/>
      <c r="GI240" s="78"/>
      <c r="GJ240" s="78"/>
      <c r="GK240" s="78"/>
      <c r="GL240" s="78"/>
      <c r="GM240" s="78"/>
      <c r="GN240" s="78"/>
      <c r="GO240" s="78"/>
      <c r="GP240" s="78"/>
      <c r="GQ240" s="78"/>
      <c r="HI240" s="68"/>
      <c r="HU240" s="69"/>
      <c r="IA240" s="84"/>
      <c r="IV240" s="85"/>
      <c r="IY240" s="84"/>
      <c r="KF240" s="85"/>
    </row>
    <row r="241" spans="10:292" ht="15.75" hidden="1" customHeight="1" x14ac:dyDescent="0.4">
      <c r="AB241" s="711"/>
      <c r="AC241" s="712"/>
      <c r="AD241" s="712"/>
      <c r="AE241" s="712"/>
      <c r="AF241" s="712"/>
      <c r="AG241" s="712"/>
      <c r="AH241" s="712"/>
      <c r="AI241" s="712"/>
      <c r="AJ241" s="712"/>
      <c r="AK241" s="712"/>
      <c r="AL241" s="712"/>
      <c r="AM241" s="712"/>
      <c r="AN241" s="712"/>
      <c r="AO241" s="713"/>
      <c r="DA241" s="77"/>
      <c r="DB241" s="78"/>
      <c r="DC241" s="78"/>
      <c r="DD241" s="78"/>
      <c r="DE241" s="78"/>
      <c r="DF241" s="78"/>
      <c r="DG241" s="78"/>
      <c r="DQ241" s="78"/>
      <c r="DR241" s="78"/>
      <c r="DS241" s="78"/>
      <c r="DT241" s="78"/>
      <c r="DU241" s="78"/>
      <c r="DV241" s="78"/>
      <c r="EX241" s="78"/>
      <c r="EY241" s="78"/>
      <c r="EZ241" s="78"/>
      <c r="FA241" s="78"/>
      <c r="FB241" s="78"/>
      <c r="FC241" s="78"/>
      <c r="FD241" s="78"/>
      <c r="FE241" s="78"/>
      <c r="FF241" s="78"/>
      <c r="FG241" s="78"/>
      <c r="FH241" s="78"/>
      <c r="GA241" s="78"/>
      <c r="GB241" s="78"/>
      <c r="GC241" s="78"/>
      <c r="GD241" s="78"/>
      <c r="GE241" s="78"/>
      <c r="GF241" s="78"/>
      <c r="GG241" s="78"/>
      <c r="GH241" s="78"/>
      <c r="GI241" s="78"/>
      <c r="GJ241" s="78"/>
      <c r="GK241" s="78"/>
      <c r="GL241" s="78"/>
      <c r="GM241" s="78"/>
      <c r="GN241" s="78"/>
      <c r="GO241" s="78"/>
      <c r="GP241" s="78"/>
      <c r="GQ241" s="78"/>
      <c r="HI241" s="68"/>
      <c r="HU241" s="69"/>
      <c r="IA241" s="84"/>
      <c r="IV241" s="85"/>
      <c r="IY241" s="84"/>
      <c r="KF241" s="85"/>
    </row>
    <row r="242" spans="10:292" ht="15.75" hidden="1" customHeight="1" x14ac:dyDescent="0.4">
      <c r="AB242" s="711"/>
      <c r="AC242" s="712"/>
      <c r="AD242" s="712"/>
      <c r="AE242" s="712"/>
      <c r="AF242" s="712"/>
      <c r="AG242" s="712"/>
      <c r="AH242" s="712"/>
      <c r="AI242" s="712"/>
      <c r="AJ242" s="712"/>
      <c r="AK242" s="712"/>
      <c r="AL242" s="712"/>
      <c r="AM242" s="712"/>
      <c r="AN242" s="712"/>
      <c r="AO242" s="713"/>
      <c r="DA242" s="77"/>
      <c r="DB242" s="78"/>
      <c r="DC242" s="78"/>
      <c r="DD242" s="78"/>
      <c r="DE242" s="78"/>
      <c r="DF242" s="78"/>
      <c r="DG242" s="78"/>
      <c r="DQ242" s="78"/>
      <c r="DR242" s="78"/>
      <c r="DS242" s="78"/>
      <c r="DT242" s="78"/>
      <c r="DU242" s="78"/>
      <c r="DV242" s="78"/>
      <c r="EX242" s="78"/>
      <c r="EY242" s="78"/>
      <c r="EZ242" s="78"/>
      <c r="FA242" s="78"/>
      <c r="FB242" s="78"/>
      <c r="FC242" s="78"/>
      <c r="FD242" s="78"/>
      <c r="FE242" s="78"/>
      <c r="FF242" s="78"/>
      <c r="FG242" s="78"/>
      <c r="FH242" s="78"/>
      <c r="GA242" s="78"/>
      <c r="GB242" s="78"/>
      <c r="GC242" s="78"/>
      <c r="GD242" s="78"/>
      <c r="GE242" s="78"/>
      <c r="GF242" s="78"/>
      <c r="GG242" s="78"/>
      <c r="GH242" s="78"/>
      <c r="GI242" s="78"/>
      <c r="GJ242" s="78"/>
      <c r="GK242" s="78"/>
      <c r="GL242" s="78"/>
      <c r="GM242" s="78"/>
      <c r="GN242" s="78"/>
      <c r="GO242" s="78"/>
      <c r="GP242" s="78"/>
      <c r="GQ242" s="78"/>
      <c r="HI242" s="68"/>
      <c r="HU242" s="69"/>
      <c r="IA242" s="84"/>
      <c r="IV242" s="85"/>
      <c r="IY242" s="84"/>
      <c r="KF242" s="85"/>
    </row>
    <row r="243" spans="10:292" ht="15.75" hidden="1" customHeight="1" x14ac:dyDescent="0.4">
      <c r="AB243" s="711"/>
      <c r="AC243" s="712"/>
      <c r="AD243" s="712"/>
      <c r="AE243" s="712"/>
      <c r="AF243" s="712"/>
      <c r="AG243" s="712"/>
      <c r="AH243" s="712"/>
      <c r="AI243" s="712"/>
      <c r="AJ243" s="712"/>
      <c r="AK243" s="712"/>
      <c r="AL243" s="712"/>
      <c r="AM243" s="712"/>
      <c r="AN243" s="712"/>
      <c r="AO243" s="713"/>
      <c r="DA243" s="77"/>
      <c r="DB243" s="78"/>
      <c r="DC243" s="78"/>
      <c r="DD243" s="78"/>
      <c r="DE243" s="78"/>
      <c r="DF243" s="78"/>
      <c r="DG243" s="78"/>
      <c r="DQ243" s="78"/>
      <c r="DR243" s="78"/>
      <c r="DS243" s="78"/>
      <c r="DT243" s="78"/>
      <c r="DU243" s="78"/>
      <c r="DV243" s="78"/>
      <c r="EX243" s="78"/>
      <c r="EY243" s="78"/>
      <c r="EZ243" s="78"/>
      <c r="FA243" s="78"/>
      <c r="FB243" s="78"/>
      <c r="FC243" s="78"/>
      <c r="FD243" s="78"/>
      <c r="FE243" s="78"/>
      <c r="FF243" s="78"/>
      <c r="FG243" s="78"/>
      <c r="FH243" s="78"/>
      <c r="GA243" s="78"/>
      <c r="GB243" s="78"/>
      <c r="GC243" s="78"/>
      <c r="GD243" s="78"/>
      <c r="GE243" s="78"/>
      <c r="GF243" s="78"/>
      <c r="GG243" s="78"/>
      <c r="GH243" s="78"/>
      <c r="GI243" s="78"/>
      <c r="GJ243" s="78"/>
      <c r="GK243" s="78"/>
      <c r="GL243" s="78"/>
      <c r="GM243" s="78"/>
      <c r="GN243" s="78"/>
      <c r="GO243" s="78"/>
      <c r="GP243" s="78"/>
      <c r="GQ243" s="78"/>
      <c r="HI243" s="68"/>
      <c r="HU243" s="69"/>
      <c r="IA243" s="84"/>
      <c r="IV243" s="85"/>
      <c r="IY243" s="84"/>
      <c r="KF243" s="85"/>
    </row>
    <row r="244" spans="10:292" ht="15.75" hidden="1" customHeight="1" x14ac:dyDescent="0.4">
      <c r="AB244" s="711"/>
      <c r="AC244" s="712"/>
      <c r="AD244" s="712"/>
      <c r="AE244" s="712"/>
      <c r="AF244" s="712"/>
      <c r="AG244" s="712"/>
      <c r="AH244" s="712"/>
      <c r="AI244" s="712"/>
      <c r="AJ244" s="712"/>
      <c r="AK244" s="712"/>
      <c r="AL244" s="712"/>
      <c r="AM244" s="712"/>
      <c r="AN244" s="712"/>
      <c r="AO244" s="713"/>
      <c r="DA244" s="77"/>
      <c r="DB244" s="78"/>
      <c r="DC244" s="78"/>
      <c r="DD244" s="78"/>
      <c r="DE244" s="78"/>
      <c r="DF244" s="78"/>
      <c r="DG244" s="78"/>
      <c r="DQ244" s="78"/>
      <c r="DR244" s="78"/>
      <c r="DS244" s="78"/>
      <c r="DT244" s="78"/>
      <c r="DU244" s="78"/>
      <c r="DV244" s="78"/>
      <c r="EX244" s="78"/>
      <c r="EY244" s="78"/>
      <c r="EZ244" s="78"/>
      <c r="FA244" s="78"/>
      <c r="FB244" s="78"/>
      <c r="FC244" s="78"/>
      <c r="FD244" s="78"/>
      <c r="FE244" s="78"/>
      <c r="FF244" s="78"/>
      <c r="FG244" s="78"/>
      <c r="FH244" s="78"/>
      <c r="GA244" s="78"/>
      <c r="GB244" s="78"/>
      <c r="GC244" s="78"/>
      <c r="GD244" s="78"/>
      <c r="GE244" s="78"/>
      <c r="GF244" s="78"/>
      <c r="GG244" s="78"/>
      <c r="GH244" s="78"/>
      <c r="GI244" s="78"/>
      <c r="GJ244" s="78"/>
      <c r="GK244" s="78"/>
      <c r="GL244" s="78"/>
      <c r="GM244" s="78"/>
      <c r="GN244" s="78"/>
      <c r="GO244" s="78"/>
      <c r="GP244" s="78"/>
      <c r="GQ244" s="78"/>
      <c r="HI244" s="68"/>
      <c r="HU244" s="69"/>
      <c r="IA244" s="84"/>
      <c r="IV244" s="85"/>
      <c r="IY244" s="84"/>
      <c r="KF244" s="85"/>
    </row>
    <row r="245" spans="10:292" ht="15.75" hidden="1" customHeight="1" x14ac:dyDescent="0.4">
      <c r="AB245" s="711"/>
      <c r="AC245" s="712"/>
      <c r="AD245" s="712"/>
      <c r="AE245" s="712"/>
      <c r="AF245" s="712"/>
      <c r="AG245" s="712"/>
      <c r="AH245" s="712"/>
      <c r="AI245" s="712"/>
      <c r="AJ245" s="712"/>
      <c r="AK245" s="712"/>
      <c r="AL245" s="712"/>
      <c r="AM245" s="712"/>
      <c r="AN245" s="712"/>
      <c r="AO245" s="713"/>
      <c r="DA245" s="77"/>
      <c r="DB245" s="78"/>
      <c r="DC245" s="78"/>
      <c r="DD245" s="78"/>
      <c r="DE245" s="78"/>
      <c r="DF245" s="78"/>
      <c r="DG245" s="78"/>
      <c r="DQ245" s="78"/>
      <c r="DR245" s="78"/>
      <c r="DS245" s="78"/>
      <c r="DT245" s="78"/>
      <c r="DU245" s="78"/>
      <c r="DV245" s="78"/>
      <c r="EX245" s="78"/>
      <c r="EY245" s="78"/>
      <c r="EZ245" s="78"/>
      <c r="FA245" s="78"/>
      <c r="FB245" s="78"/>
      <c r="FC245" s="78"/>
      <c r="FD245" s="78"/>
      <c r="FE245" s="78"/>
      <c r="FF245" s="78"/>
      <c r="FG245" s="78"/>
      <c r="FH245" s="78"/>
      <c r="GA245" s="78"/>
      <c r="GB245" s="78"/>
      <c r="GC245" s="78"/>
      <c r="GD245" s="78"/>
      <c r="GE245" s="78"/>
      <c r="GF245" s="78"/>
      <c r="GG245" s="78"/>
      <c r="GH245" s="78"/>
      <c r="GI245" s="78"/>
      <c r="GJ245" s="78"/>
      <c r="GK245" s="78"/>
      <c r="GL245" s="78"/>
      <c r="GM245" s="78"/>
      <c r="GN245" s="78"/>
      <c r="GO245" s="78"/>
      <c r="GP245" s="78"/>
      <c r="GQ245" s="78"/>
      <c r="HI245" s="68"/>
      <c r="HU245" s="69"/>
      <c r="IA245" s="84"/>
      <c r="IV245" s="85"/>
      <c r="IY245" s="84"/>
      <c r="KF245" s="85"/>
    </row>
    <row r="246" spans="10:292" ht="15.75" hidden="1" customHeight="1" x14ac:dyDescent="0.4">
      <c r="AB246" s="711"/>
      <c r="AC246" s="712"/>
      <c r="AD246" s="712"/>
      <c r="AE246" s="712"/>
      <c r="AF246" s="712"/>
      <c r="AG246" s="712"/>
      <c r="AH246" s="712"/>
      <c r="AI246" s="712"/>
      <c r="AJ246" s="712"/>
      <c r="AK246" s="712"/>
      <c r="AL246" s="712"/>
      <c r="AM246" s="712"/>
      <c r="AN246" s="712"/>
      <c r="AO246" s="713"/>
      <c r="DA246" s="77"/>
      <c r="DB246" s="78"/>
      <c r="DC246" s="78"/>
      <c r="DD246" s="78"/>
      <c r="DE246" s="78"/>
      <c r="DF246" s="78"/>
      <c r="DG246" s="78"/>
      <c r="DQ246" s="78"/>
      <c r="DR246" s="78"/>
      <c r="DS246" s="78"/>
      <c r="DT246" s="78"/>
      <c r="DU246" s="78"/>
      <c r="DV246" s="78"/>
      <c r="EX246" s="78"/>
      <c r="EY246" s="78"/>
      <c r="EZ246" s="78"/>
      <c r="FA246" s="78"/>
      <c r="FB246" s="78"/>
      <c r="FC246" s="78"/>
      <c r="FD246" s="78"/>
      <c r="FE246" s="78"/>
      <c r="FF246" s="78"/>
      <c r="FG246" s="78"/>
      <c r="FH246" s="78"/>
      <c r="GA246" s="78"/>
      <c r="GB246" s="78"/>
      <c r="GC246" s="78"/>
      <c r="GD246" s="78"/>
      <c r="GE246" s="78"/>
      <c r="GF246" s="78"/>
      <c r="GG246" s="78"/>
      <c r="GH246" s="78"/>
      <c r="GI246" s="78"/>
      <c r="GJ246" s="78"/>
      <c r="GK246" s="78"/>
      <c r="GL246" s="78"/>
      <c r="GM246" s="78"/>
      <c r="GN246" s="78"/>
      <c r="GO246" s="78"/>
      <c r="GP246" s="78"/>
      <c r="GQ246" s="78"/>
      <c r="HI246" s="68"/>
      <c r="HU246" s="69"/>
      <c r="IA246" s="84"/>
      <c r="IV246" s="85"/>
      <c r="IY246" s="84"/>
      <c r="KF246" s="85"/>
    </row>
    <row r="247" spans="10:292" ht="15.75" hidden="1" customHeight="1" x14ac:dyDescent="0.4">
      <c r="AB247" s="711"/>
      <c r="AC247" s="712"/>
      <c r="AD247" s="712"/>
      <c r="AE247" s="712"/>
      <c r="AF247" s="712"/>
      <c r="AG247" s="712"/>
      <c r="AH247" s="712"/>
      <c r="AI247" s="712"/>
      <c r="AJ247" s="712"/>
      <c r="AK247" s="712"/>
      <c r="AL247" s="712"/>
      <c r="AM247" s="712"/>
      <c r="AN247" s="712"/>
      <c r="AO247" s="713"/>
      <c r="DA247" s="77"/>
      <c r="DB247" s="78"/>
      <c r="DC247" s="78"/>
      <c r="DD247" s="78"/>
      <c r="DE247" s="78"/>
      <c r="DF247" s="78"/>
      <c r="DG247" s="78"/>
      <c r="DQ247" s="78"/>
      <c r="DR247" s="78"/>
      <c r="DS247" s="78"/>
      <c r="DT247" s="78"/>
      <c r="DU247" s="78"/>
      <c r="DV247" s="78"/>
      <c r="EX247" s="78"/>
      <c r="EY247" s="78"/>
      <c r="EZ247" s="78"/>
      <c r="FA247" s="78"/>
      <c r="FB247" s="78"/>
      <c r="FC247" s="78"/>
      <c r="FD247" s="78"/>
      <c r="FE247" s="78"/>
      <c r="FF247" s="78"/>
      <c r="FG247" s="78"/>
      <c r="FH247" s="78"/>
      <c r="GA247" s="78"/>
      <c r="GB247" s="78"/>
      <c r="GC247" s="78"/>
      <c r="GD247" s="78"/>
      <c r="GE247" s="78"/>
      <c r="GF247" s="78"/>
      <c r="GG247" s="78"/>
      <c r="GH247" s="78"/>
      <c r="GI247" s="78"/>
      <c r="GJ247" s="78"/>
      <c r="GK247" s="78"/>
      <c r="GL247" s="78"/>
      <c r="GM247" s="78"/>
      <c r="GN247" s="78"/>
      <c r="GO247" s="78"/>
      <c r="GP247" s="78"/>
      <c r="GQ247" s="78"/>
      <c r="HI247" s="68"/>
      <c r="HU247" s="69"/>
      <c r="IA247" s="84"/>
      <c r="IV247" s="85"/>
      <c r="IY247" s="84"/>
      <c r="KF247" s="85"/>
    </row>
    <row r="248" spans="10:292" ht="15.75" hidden="1" customHeight="1" x14ac:dyDescent="0.4">
      <c r="AB248" s="711"/>
      <c r="AC248" s="712"/>
      <c r="AD248" s="712"/>
      <c r="AE248" s="712"/>
      <c r="AF248" s="712"/>
      <c r="AG248" s="712"/>
      <c r="AH248" s="712"/>
      <c r="AI248" s="712"/>
      <c r="AJ248" s="712"/>
      <c r="AK248" s="712"/>
      <c r="AL248" s="712"/>
      <c r="AM248" s="712"/>
      <c r="AN248" s="712"/>
      <c r="AO248" s="713"/>
      <c r="DA248" s="77"/>
      <c r="DB248" s="78"/>
      <c r="DC248" s="78"/>
      <c r="DD248" s="78"/>
      <c r="DE248" s="78"/>
      <c r="DF248" s="78"/>
      <c r="DG248" s="78"/>
      <c r="DQ248" s="78"/>
      <c r="DR248" s="78"/>
      <c r="DS248" s="78"/>
      <c r="DT248" s="78"/>
      <c r="DU248" s="78"/>
      <c r="DV248" s="78"/>
      <c r="EX248" s="78"/>
      <c r="EY248" s="78"/>
      <c r="EZ248" s="78"/>
      <c r="FA248" s="78"/>
      <c r="FB248" s="78"/>
      <c r="FC248" s="78"/>
      <c r="FD248" s="78"/>
      <c r="FE248" s="78"/>
      <c r="FF248" s="78"/>
      <c r="FG248" s="78"/>
      <c r="FH248" s="78"/>
      <c r="GA248" s="78"/>
      <c r="GB248" s="78"/>
      <c r="GC248" s="78"/>
      <c r="GD248" s="78"/>
      <c r="GE248" s="78"/>
      <c r="GF248" s="78"/>
      <c r="GG248" s="78"/>
      <c r="GH248" s="78"/>
      <c r="GI248" s="78"/>
      <c r="GJ248" s="78"/>
      <c r="GK248" s="78"/>
      <c r="GL248" s="78"/>
      <c r="GM248" s="78"/>
      <c r="GN248" s="78"/>
      <c r="GO248" s="78"/>
      <c r="GP248" s="78"/>
      <c r="GQ248" s="78"/>
      <c r="HI248" s="68"/>
      <c r="HU248" s="69"/>
      <c r="IA248" s="84"/>
      <c r="IV248" s="85"/>
      <c r="IY248" s="84"/>
      <c r="KF248" s="85"/>
    </row>
    <row r="249" spans="10:292" ht="15.75" hidden="1" customHeight="1" x14ac:dyDescent="0.4">
      <c r="AB249" s="711"/>
      <c r="AC249" s="712"/>
      <c r="AD249" s="712"/>
      <c r="AE249" s="712"/>
      <c r="AF249" s="712"/>
      <c r="AG249" s="712"/>
      <c r="AH249" s="712"/>
      <c r="AI249" s="712"/>
      <c r="AJ249" s="712"/>
      <c r="AK249" s="712"/>
      <c r="AL249" s="712"/>
      <c r="AM249" s="712"/>
      <c r="AN249" s="712"/>
      <c r="AO249" s="713"/>
      <c r="DA249" s="77"/>
      <c r="DB249" s="78"/>
      <c r="DC249" s="78"/>
      <c r="DD249" s="78"/>
      <c r="DE249" s="78"/>
      <c r="DF249" s="78"/>
      <c r="DG249" s="78"/>
      <c r="DQ249" s="78"/>
      <c r="DR249" s="78"/>
      <c r="DS249" s="78"/>
      <c r="DT249" s="78"/>
      <c r="DU249" s="78"/>
      <c r="DV249" s="78"/>
      <c r="EX249" s="78"/>
      <c r="EY249" s="78"/>
      <c r="EZ249" s="78"/>
      <c r="FA249" s="78"/>
      <c r="FB249" s="78"/>
      <c r="FC249" s="78"/>
      <c r="FD249" s="78"/>
      <c r="FE249" s="78"/>
      <c r="FF249" s="78"/>
      <c r="FG249" s="78"/>
      <c r="FH249" s="78"/>
      <c r="GA249" s="78"/>
      <c r="GB249" s="78"/>
      <c r="GC249" s="78"/>
      <c r="GD249" s="78"/>
      <c r="GE249" s="78"/>
      <c r="GF249" s="78"/>
      <c r="GG249" s="78"/>
      <c r="GH249" s="78"/>
      <c r="GI249" s="78"/>
      <c r="GJ249" s="78"/>
      <c r="GK249" s="78"/>
      <c r="GL249" s="78"/>
      <c r="GM249" s="78"/>
      <c r="GN249" s="78"/>
      <c r="GO249" s="78"/>
      <c r="GP249" s="78"/>
      <c r="GQ249" s="78"/>
      <c r="HI249" s="68"/>
      <c r="HU249" s="69"/>
      <c r="IA249" s="84"/>
      <c r="IV249" s="85"/>
      <c r="IY249" s="84"/>
      <c r="KF249" s="85"/>
    </row>
    <row r="250" spans="10:292" ht="15.75" hidden="1" customHeight="1" x14ac:dyDescent="0.4">
      <c r="AB250" s="711"/>
      <c r="AC250" s="712"/>
      <c r="AD250" s="712"/>
      <c r="AE250" s="712"/>
      <c r="AF250" s="712"/>
      <c r="AG250" s="712"/>
      <c r="AH250" s="712"/>
      <c r="AI250" s="712"/>
      <c r="AJ250" s="712"/>
      <c r="AK250" s="712"/>
      <c r="AL250" s="712"/>
      <c r="AM250" s="712"/>
      <c r="AN250" s="712"/>
      <c r="AO250" s="713"/>
      <c r="DA250" s="77"/>
      <c r="DB250" s="78"/>
      <c r="DC250" s="78"/>
      <c r="DD250" s="78"/>
      <c r="DE250" s="78"/>
      <c r="DF250" s="78"/>
      <c r="DG250" s="78"/>
      <c r="DQ250" s="78"/>
      <c r="DR250" s="78"/>
      <c r="DS250" s="78"/>
      <c r="DT250" s="78"/>
      <c r="DU250" s="78"/>
      <c r="DV250" s="78"/>
      <c r="DW250" s="57"/>
      <c r="EB250" s="11"/>
      <c r="EX250" s="78"/>
      <c r="EY250" s="78"/>
      <c r="EZ250" s="78"/>
      <c r="FA250" s="78"/>
      <c r="FB250" s="78"/>
      <c r="FC250" s="78"/>
      <c r="FD250" s="78"/>
      <c r="FE250" s="78"/>
      <c r="FF250" s="78"/>
      <c r="FG250" s="78"/>
      <c r="FH250" s="78"/>
      <c r="GA250" s="78"/>
      <c r="GB250" s="78"/>
      <c r="GC250" s="78"/>
      <c r="GD250" s="78"/>
      <c r="GE250" s="78"/>
      <c r="GF250" s="78"/>
      <c r="GG250" s="78"/>
      <c r="GH250" s="78"/>
      <c r="GI250" s="78"/>
      <c r="GJ250" s="78"/>
      <c r="GK250" s="78"/>
      <c r="GL250" s="78"/>
      <c r="GM250" s="78"/>
      <c r="GN250" s="78"/>
      <c r="GO250" s="78"/>
      <c r="GP250" s="78"/>
      <c r="GQ250" s="78"/>
      <c r="HI250" s="68"/>
      <c r="HU250" s="69"/>
      <c r="IA250" s="84"/>
      <c r="IV250" s="85"/>
      <c r="IY250" s="84"/>
      <c r="KF250" s="85"/>
    </row>
    <row r="251" spans="10:292" ht="15.75" hidden="1" customHeight="1" x14ac:dyDescent="0.4">
      <c r="J251" s="2"/>
      <c r="AB251" s="711"/>
      <c r="AC251" s="712"/>
      <c r="AD251" s="712"/>
      <c r="AE251" s="712"/>
      <c r="AF251" s="712"/>
      <c r="AG251" s="712"/>
      <c r="AH251" s="712"/>
      <c r="AI251" s="712"/>
      <c r="AJ251" s="712"/>
      <c r="AK251" s="712"/>
      <c r="AL251" s="712"/>
      <c r="AM251" s="712"/>
      <c r="AN251" s="712"/>
      <c r="AO251" s="713"/>
      <c r="DA251" s="77"/>
      <c r="DB251" s="78"/>
      <c r="DC251" s="78"/>
      <c r="DD251" s="78"/>
      <c r="DE251" s="78"/>
      <c r="DF251" s="78"/>
      <c r="DG251" s="78"/>
      <c r="DQ251" s="78"/>
      <c r="DR251" s="78"/>
      <c r="DS251" s="78"/>
      <c r="DT251" s="78"/>
      <c r="DU251" s="78"/>
      <c r="DV251" s="78"/>
      <c r="DW251" s="60"/>
      <c r="DX251" s="78"/>
      <c r="DY251" s="78"/>
      <c r="EX251" s="2"/>
      <c r="EY251" s="78"/>
      <c r="EZ251" s="78"/>
      <c r="FA251" s="78"/>
      <c r="FB251" s="78"/>
      <c r="FC251" s="78"/>
      <c r="FD251" s="78"/>
      <c r="FE251" s="78"/>
      <c r="FF251" s="78"/>
      <c r="FG251" s="78"/>
      <c r="FH251" s="78"/>
      <c r="GA251" s="78"/>
      <c r="GB251" s="78"/>
      <c r="GC251" s="78"/>
      <c r="GD251" s="78"/>
      <c r="GE251" s="78"/>
      <c r="GF251" s="78"/>
      <c r="GG251" s="78"/>
      <c r="GH251" s="78"/>
      <c r="GI251" s="78"/>
      <c r="GJ251" s="78"/>
      <c r="GK251" s="78"/>
      <c r="GL251" s="78"/>
      <c r="GM251" s="78"/>
      <c r="GN251" s="78"/>
      <c r="GO251" s="78"/>
      <c r="GP251" s="78"/>
      <c r="GQ251" s="78"/>
      <c r="HI251" s="68"/>
      <c r="HU251" s="69"/>
      <c r="IA251" s="84"/>
      <c r="IV251" s="85"/>
      <c r="IY251" s="84"/>
      <c r="KF251" s="85"/>
    </row>
    <row r="252" spans="10:292" ht="15.75" hidden="1" customHeight="1" thickBot="1" x14ac:dyDescent="0.45">
      <c r="AB252" s="711"/>
      <c r="AC252" s="712"/>
      <c r="AD252" s="712"/>
      <c r="AE252" s="712"/>
      <c r="AF252" s="712"/>
      <c r="AG252" s="712"/>
      <c r="AH252" s="712"/>
      <c r="AI252" s="712"/>
      <c r="AJ252" s="712"/>
      <c r="AK252" s="712"/>
      <c r="AL252" s="712"/>
      <c r="AM252" s="712"/>
      <c r="AN252" s="712"/>
      <c r="AO252" s="713"/>
      <c r="DA252" s="77"/>
      <c r="DB252" s="78"/>
      <c r="DC252" s="78"/>
      <c r="DD252" s="78"/>
      <c r="DE252" s="78"/>
      <c r="DF252" s="78"/>
      <c r="DG252" s="78"/>
      <c r="DQ252" s="78"/>
      <c r="DR252" s="78"/>
      <c r="DS252" s="78"/>
      <c r="DT252" s="78"/>
      <c r="DU252" s="78"/>
      <c r="DV252" s="78"/>
      <c r="DW252" s="60"/>
      <c r="DX252" s="78"/>
      <c r="DY252" s="78"/>
      <c r="EX252" s="80"/>
      <c r="EY252" s="80"/>
      <c r="EZ252" s="78"/>
      <c r="FA252" s="78"/>
      <c r="FB252" s="78"/>
      <c r="FC252" s="78"/>
      <c r="FD252" s="78"/>
      <c r="FE252" s="78"/>
      <c r="FF252" s="78"/>
      <c r="FG252" s="78"/>
      <c r="FH252" s="78"/>
      <c r="GA252" s="78"/>
      <c r="GB252" s="78"/>
      <c r="GC252" s="78"/>
      <c r="GD252" s="78"/>
      <c r="GE252" s="78"/>
      <c r="GF252" s="78"/>
      <c r="GG252" s="78"/>
      <c r="GH252" s="78"/>
      <c r="GI252" s="78"/>
      <c r="GJ252" s="78"/>
      <c r="GK252" s="78"/>
      <c r="GL252" s="78"/>
      <c r="GM252" s="78"/>
      <c r="GN252" s="78"/>
      <c r="GO252" s="78"/>
      <c r="GP252" s="78"/>
      <c r="GQ252" s="78"/>
      <c r="HI252" s="68"/>
      <c r="HU252" s="69"/>
      <c r="IA252" s="84"/>
      <c r="IV252" s="85"/>
      <c r="IY252" s="84"/>
      <c r="KF252" s="85"/>
    </row>
    <row r="253" spans="10:292" ht="15.75" hidden="1" customHeight="1" x14ac:dyDescent="0.4">
      <c r="K253" s="36"/>
      <c r="L253" s="37"/>
      <c r="M253" s="37"/>
      <c r="N253" s="45"/>
      <c r="O253" s="37"/>
      <c r="P253" s="402"/>
      <c r="Q253" s="403"/>
      <c r="R253" s="403"/>
      <c r="S253" s="403"/>
      <c r="T253" s="403"/>
      <c r="U253" s="404"/>
      <c r="V253" s="705"/>
      <c r="W253" s="706"/>
      <c r="X253" s="706"/>
      <c r="Y253" s="706"/>
      <c r="Z253" s="706"/>
      <c r="AA253" s="58"/>
      <c r="AB253" s="711"/>
      <c r="AC253" s="712"/>
      <c r="AD253" s="712"/>
      <c r="AE253" s="712"/>
      <c r="AF253" s="712"/>
      <c r="AG253" s="712"/>
      <c r="AH253" s="712"/>
      <c r="AI253" s="712"/>
      <c r="AJ253" s="712"/>
      <c r="AK253" s="712"/>
      <c r="AL253" s="712"/>
      <c r="AM253" s="712"/>
      <c r="AN253" s="712"/>
      <c r="AO253" s="713"/>
      <c r="DA253" s="77"/>
      <c r="DB253" s="78"/>
      <c r="DC253" s="78"/>
      <c r="DD253" s="78"/>
      <c r="DE253" s="78"/>
      <c r="DF253" s="78"/>
      <c r="DG253" s="78"/>
      <c r="DQ253" s="78"/>
      <c r="DR253" s="78"/>
      <c r="DS253" s="78"/>
      <c r="DT253" s="78"/>
      <c r="DU253" s="78"/>
      <c r="DV253" s="78"/>
      <c r="DW253" s="60"/>
      <c r="DX253" s="78"/>
      <c r="DY253" s="78"/>
      <c r="EX253" s="78"/>
      <c r="EY253" s="78"/>
      <c r="EZ253" s="78"/>
      <c r="FA253" s="78"/>
      <c r="FB253" s="78"/>
      <c r="FC253" s="78"/>
      <c r="FD253" s="78"/>
      <c r="FE253" s="78"/>
      <c r="FF253" s="78"/>
      <c r="FG253" s="78"/>
      <c r="FH253" s="78"/>
      <c r="GA253" s="78"/>
      <c r="GB253" s="78"/>
      <c r="GC253" s="78"/>
      <c r="GD253" s="78"/>
      <c r="GE253" s="78"/>
      <c r="GF253" s="78"/>
      <c r="GG253" s="78"/>
      <c r="GH253" s="78"/>
      <c r="GI253" s="78"/>
      <c r="GJ253" s="78"/>
      <c r="GK253" s="78"/>
      <c r="GL253" s="78"/>
      <c r="GM253" s="78"/>
      <c r="GN253" s="78"/>
      <c r="GO253" s="78"/>
      <c r="GP253" s="78"/>
      <c r="GQ253" s="78"/>
      <c r="HI253" s="68"/>
      <c r="HU253" s="69"/>
      <c r="IA253" s="84"/>
      <c r="IV253" s="85"/>
      <c r="IY253" s="84"/>
      <c r="KF253" s="85"/>
    </row>
    <row r="254" spans="10:292" ht="15.75" hidden="1" customHeight="1" thickBot="1" x14ac:dyDescent="0.45">
      <c r="K254" s="34"/>
      <c r="L254" s="12"/>
      <c r="M254" s="12"/>
      <c r="N254" s="35"/>
      <c r="O254" s="12"/>
      <c r="P254" s="707"/>
      <c r="Q254" s="625"/>
      <c r="R254" s="625"/>
      <c r="S254" s="625"/>
      <c r="T254" s="625"/>
      <c r="U254" s="626"/>
      <c r="V254" s="705"/>
      <c r="W254" s="706"/>
      <c r="X254" s="706"/>
      <c r="Y254" s="706"/>
      <c r="Z254" s="706"/>
      <c r="AA254" s="58"/>
      <c r="AB254" s="711"/>
      <c r="AC254" s="712"/>
      <c r="AD254" s="712"/>
      <c r="AE254" s="712"/>
      <c r="AF254" s="712"/>
      <c r="AG254" s="712"/>
      <c r="AH254" s="712"/>
      <c r="AI254" s="712"/>
      <c r="AJ254" s="712"/>
      <c r="AK254" s="712"/>
      <c r="AL254" s="712"/>
      <c r="AM254" s="712"/>
      <c r="AN254" s="712"/>
      <c r="AO254" s="713"/>
      <c r="DA254" s="77"/>
      <c r="DB254" s="78"/>
      <c r="DC254" s="78"/>
      <c r="DD254" s="78"/>
      <c r="DE254" s="78"/>
      <c r="DF254" s="78"/>
      <c r="DG254" s="78"/>
      <c r="DQ254" s="78"/>
      <c r="DR254" s="78"/>
      <c r="DS254" s="78"/>
      <c r="DT254" s="78"/>
      <c r="DU254" s="78"/>
      <c r="DV254" s="78"/>
      <c r="DW254" s="60"/>
      <c r="DX254" s="78"/>
      <c r="DY254" s="78"/>
      <c r="EX254" s="78"/>
      <c r="EY254" s="78"/>
      <c r="EZ254" s="78"/>
      <c r="FA254" s="78"/>
      <c r="FB254" s="108"/>
      <c r="FC254" s="78"/>
      <c r="FD254" s="78"/>
      <c r="FE254" s="78"/>
      <c r="FF254" s="78"/>
      <c r="FG254" s="78"/>
      <c r="FH254" s="78"/>
      <c r="GA254" s="78"/>
      <c r="GB254" s="78"/>
      <c r="GC254" s="78"/>
      <c r="GD254" s="78"/>
      <c r="GE254" s="78"/>
      <c r="GF254" s="78"/>
      <c r="GG254" s="78"/>
      <c r="GH254" s="78"/>
      <c r="GI254" s="78"/>
      <c r="GJ254" s="78"/>
      <c r="GK254" s="78"/>
      <c r="GL254" s="78"/>
      <c r="GM254" s="78"/>
      <c r="GN254" s="78"/>
      <c r="GO254" s="78"/>
      <c r="GP254" s="78"/>
      <c r="GQ254" s="78"/>
      <c r="HI254" s="68"/>
      <c r="HU254" s="69"/>
      <c r="IA254" s="84"/>
      <c r="IV254" s="85"/>
      <c r="IY254" s="84"/>
      <c r="KF254" s="85"/>
    </row>
    <row r="255" spans="10:292" ht="15.75" hidden="1" customHeight="1" x14ac:dyDescent="0.4">
      <c r="AB255" s="711"/>
      <c r="AC255" s="712"/>
      <c r="AD255" s="712"/>
      <c r="AE255" s="712"/>
      <c r="AF255" s="712"/>
      <c r="AG255" s="712"/>
      <c r="AH255" s="712"/>
      <c r="AI255" s="712"/>
      <c r="AJ255" s="712"/>
      <c r="AK255" s="712"/>
      <c r="AL255" s="712"/>
      <c r="AM255" s="712"/>
      <c r="AN255" s="712"/>
      <c r="AO255" s="713"/>
      <c r="DA255" s="77"/>
      <c r="DB255" s="78"/>
      <c r="DC255" s="78"/>
      <c r="DD255" s="78"/>
      <c r="DE255" s="78"/>
      <c r="DF255" s="78"/>
      <c r="DG255" s="78"/>
      <c r="DQ255" s="78"/>
      <c r="DR255" s="78"/>
      <c r="DS255" s="78"/>
      <c r="DT255" s="78"/>
      <c r="DU255" s="78"/>
      <c r="DV255" s="78"/>
      <c r="DW255" s="78"/>
      <c r="DX255" s="78"/>
      <c r="DY255" s="78"/>
      <c r="EX255" s="78"/>
      <c r="EY255" s="78"/>
      <c r="EZ255" s="78"/>
      <c r="FA255" s="78"/>
      <c r="FB255" s="78"/>
      <c r="FC255" s="78"/>
      <c r="FD255" s="78"/>
      <c r="FE255" s="78"/>
      <c r="FF255" s="78"/>
      <c r="FG255" s="78"/>
      <c r="FH255" s="78"/>
      <c r="GA255" s="78"/>
      <c r="GB255" s="78"/>
      <c r="GC255" s="78"/>
      <c r="GD255" s="78"/>
      <c r="GE255" s="78"/>
      <c r="GF255" s="78"/>
      <c r="GG255" s="78"/>
      <c r="GH255" s="78"/>
      <c r="GI255" s="78"/>
      <c r="GJ255" s="78"/>
      <c r="GK255" s="78"/>
      <c r="GL255" s="78"/>
      <c r="GM255" s="78"/>
      <c r="GN255" s="78"/>
      <c r="GO255" s="78"/>
      <c r="GP255" s="78"/>
      <c r="GQ255" s="78"/>
      <c r="HI255" s="68"/>
      <c r="HU255" s="69"/>
      <c r="IA255" s="84"/>
      <c r="IV255" s="85"/>
      <c r="IY255" s="84"/>
      <c r="KF255" s="85"/>
    </row>
    <row r="256" spans="10:292" ht="15.75" hidden="1" customHeight="1" x14ac:dyDescent="0.4">
      <c r="AB256" s="711"/>
      <c r="AC256" s="712"/>
      <c r="AD256" s="712"/>
      <c r="AE256" s="712"/>
      <c r="AF256" s="712"/>
      <c r="AG256" s="712"/>
      <c r="AH256" s="712"/>
      <c r="AI256" s="712"/>
      <c r="AJ256" s="712"/>
      <c r="AK256" s="712"/>
      <c r="AL256" s="712"/>
      <c r="AM256" s="712"/>
      <c r="AN256" s="712"/>
      <c r="AO256" s="713"/>
      <c r="DA256" s="77"/>
      <c r="DB256" s="78"/>
      <c r="DC256" s="78"/>
      <c r="DD256" s="78"/>
      <c r="DE256" s="78"/>
      <c r="DF256" s="78"/>
      <c r="DG256" s="78"/>
      <c r="DQ256" s="78"/>
      <c r="DR256" s="78"/>
      <c r="DS256" s="78"/>
      <c r="DT256" s="78"/>
      <c r="DU256" s="78"/>
      <c r="DV256" s="78"/>
      <c r="DW256" s="78"/>
      <c r="DX256" s="78"/>
      <c r="DY256" s="78"/>
      <c r="EX256" s="78"/>
      <c r="EY256" s="78"/>
      <c r="EZ256" s="78"/>
      <c r="FA256" s="78"/>
      <c r="FB256" s="78"/>
      <c r="FC256" s="78"/>
      <c r="FD256" s="78"/>
      <c r="FE256" s="78"/>
      <c r="FF256" s="78"/>
      <c r="FG256" s="78"/>
      <c r="FH256" s="78"/>
      <c r="GA256" s="78"/>
      <c r="GB256" s="78"/>
      <c r="GC256" s="78"/>
      <c r="GD256" s="78"/>
      <c r="GE256" s="78"/>
      <c r="GF256" s="78"/>
      <c r="GG256" s="78"/>
      <c r="GH256" s="78"/>
      <c r="GI256" s="78"/>
      <c r="GJ256" s="78"/>
      <c r="GK256" s="78"/>
      <c r="GL256" s="78"/>
      <c r="GM256" s="78"/>
      <c r="GN256" s="78"/>
      <c r="GO256" s="78"/>
      <c r="GP256" s="78"/>
      <c r="GQ256" s="78"/>
      <c r="HI256" s="68"/>
      <c r="HU256" s="69"/>
      <c r="IA256" s="84"/>
      <c r="IV256" s="85"/>
      <c r="IY256" s="84"/>
      <c r="KF256" s="85"/>
    </row>
    <row r="257" spans="10:292" ht="15.75" hidden="1" customHeight="1" x14ac:dyDescent="0.4">
      <c r="AB257" s="711"/>
      <c r="AC257" s="712"/>
      <c r="AD257" s="712"/>
      <c r="AE257" s="712"/>
      <c r="AF257" s="712"/>
      <c r="AG257" s="712"/>
      <c r="AH257" s="712"/>
      <c r="AI257" s="712"/>
      <c r="AJ257" s="712"/>
      <c r="AK257" s="712"/>
      <c r="AL257" s="712"/>
      <c r="AM257" s="712"/>
      <c r="AN257" s="712"/>
      <c r="AO257" s="713"/>
      <c r="DA257" s="77"/>
      <c r="DB257" s="78"/>
      <c r="DC257" s="78"/>
      <c r="DD257" s="78"/>
      <c r="DE257" s="78"/>
      <c r="DF257" s="78"/>
      <c r="DG257" s="78"/>
      <c r="DQ257" s="78"/>
      <c r="DR257" s="78"/>
      <c r="DS257" s="78"/>
      <c r="DT257" s="78"/>
      <c r="DU257" s="78"/>
      <c r="DV257" s="78"/>
      <c r="DW257" s="78"/>
      <c r="DX257" s="78"/>
      <c r="DY257" s="78"/>
      <c r="EX257" s="78"/>
      <c r="EY257" s="78"/>
      <c r="EZ257" s="78"/>
      <c r="FA257" s="78"/>
      <c r="FB257" s="78"/>
      <c r="FC257" s="78"/>
      <c r="FD257" s="78"/>
      <c r="FE257" s="78"/>
      <c r="FF257" s="78"/>
      <c r="FG257" s="78"/>
      <c r="FH257" s="78"/>
      <c r="GA257" s="78"/>
      <c r="GB257" s="78"/>
      <c r="GC257" s="78"/>
      <c r="GD257" s="78"/>
      <c r="GE257" s="78"/>
      <c r="GF257" s="78"/>
      <c r="GG257" s="78"/>
      <c r="GH257" s="78"/>
      <c r="GI257" s="78"/>
      <c r="GJ257" s="78"/>
      <c r="GK257" s="78"/>
      <c r="GL257" s="78"/>
      <c r="GM257" s="78"/>
      <c r="GN257" s="78"/>
      <c r="GO257" s="78"/>
      <c r="GP257" s="78"/>
      <c r="GQ257" s="78"/>
      <c r="HI257" s="68"/>
      <c r="HU257" s="69"/>
      <c r="IA257" s="84"/>
      <c r="IV257" s="85"/>
      <c r="IY257" s="84"/>
      <c r="KF257" s="85"/>
    </row>
    <row r="258" spans="10:292" ht="15.75" hidden="1" customHeight="1" x14ac:dyDescent="0.4">
      <c r="AB258" s="711"/>
      <c r="AC258" s="712"/>
      <c r="AD258" s="712"/>
      <c r="AE258" s="712"/>
      <c r="AF258" s="712"/>
      <c r="AG258" s="712"/>
      <c r="AH258" s="712"/>
      <c r="AI258" s="712"/>
      <c r="AJ258" s="712"/>
      <c r="AK258" s="712"/>
      <c r="AL258" s="712"/>
      <c r="AM258" s="712"/>
      <c r="AN258" s="712"/>
      <c r="AO258" s="713"/>
      <c r="DA258" s="77"/>
      <c r="DB258" s="78"/>
      <c r="DC258" s="78"/>
      <c r="DD258" s="78"/>
      <c r="DE258" s="78"/>
      <c r="DF258" s="78"/>
      <c r="DG258" s="78"/>
      <c r="DQ258" s="78"/>
      <c r="DR258" s="78"/>
      <c r="DS258" s="78"/>
      <c r="DT258" s="78"/>
      <c r="DU258" s="78"/>
      <c r="DV258" s="78"/>
      <c r="DW258" s="78"/>
      <c r="DX258" s="78"/>
      <c r="DY258" s="78"/>
      <c r="EX258" s="78"/>
      <c r="EY258" s="78"/>
      <c r="EZ258" s="78"/>
      <c r="FA258" s="78"/>
      <c r="FB258" s="78"/>
      <c r="FC258" s="78"/>
      <c r="FD258" s="78"/>
      <c r="FE258" s="78"/>
      <c r="FF258" s="78"/>
      <c r="FG258" s="78"/>
      <c r="FH258" s="78"/>
      <c r="GA258" s="78"/>
      <c r="GB258" s="78"/>
      <c r="GC258" s="78"/>
      <c r="GD258" s="78"/>
      <c r="GE258" s="78"/>
      <c r="GF258" s="78"/>
      <c r="GG258" s="78"/>
      <c r="GH258" s="78"/>
      <c r="GI258" s="78"/>
      <c r="GJ258" s="78"/>
      <c r="GK258" s="78"/>
      <c r="GL258" s="78"/>
      <c r="GM258" s="78"/>
      <c r="GN258" s="78"/>
      <c r="GO258" s="78"/>
      <c r="GP258" s="78"/>
      <c r="GQ258" s="78"/>
      <c r="HI258" s="68"/>
      <c r="HU258" s="69"/>
      <c r="IA258" s="84"/>
      <c r="IV258" s="85"/>
      <c r="IY258" s="84"/>
      <c r="KF258" s="85"/>
    </row>
    <row r="259" spans="10:292" ht="15.75" hidden="1" customHeight="1" x14ac:dyDescent="0.4">
      <c r="AB259" s="711"/>
      <c r="AC259" s="712"/>
      <c r="AD259" s="712"/>
      <c r="AE259" s="712"/>
      <c r="AF259" s="712"/>
      <c r="AG259" s="712"/>
      <c r="AH259" s="712"/>
      <c r="AI259" s="712"/>
      <c r="AJ259" s="712"/>
      <c r="AK259" s="712"/>
      <c r="AL259" s="712"/>
      <c r="AM259" s="712"/>
      <c r="AN259" s="712"/>
      <c r="AO259" s="713"/>
      <c r="DA259" s="77"/>
      <c r="DB259" s="78"/>
      <c r="DC259" s="78"/>
      <c r="DD259" s="78"/>
      <c r="DE259" s="78"/>
      <c r="DF259" s="78"/>
      <c r="DG259" s="78"/>
      <c r="DQ259" s="78"/>
      <c r="DR259" s="78"/>
      <c r="DS259" s="78"/>
      <c r="DT259" s="78"/>
      <c r="DU259" s="78"/>
      <c r="DV259" s="78"/>
      <c r="DW259" s="78"/>
      <c r="DX259" s="78"/>
      <c r="DY259" s="78"/>
      <c r="EX259" s="78"/>
      <c r="EY259" s="78"/>
      <c r="EZ259" s="78"/>
      <c r="FA259" s="78"/>
      <c r="FB259" s="78"/>
      <c r="FC259" s="78"/>
      <c r="FD259" s="78"/>
      <c r="FE259" s="78"/>
      <c r="FF259" s="78"/>
      <c r="FG259" s="78"/>
      <c r="FH259" s="78"/>
      <c r="GA259" s="78"/>
      <c r="GB259" s="78"/>
      <c r="GC259" s="78"/>
      <c r="GD259" s="78"/>
      <c r="GE259" s="78"/>
      <c r="GF259" s="78"/>
      <c r="GG259" s="78"/>
      <c r="GH259" s="78"/>
      <c r="GI259" s="78"/>
      <c r="GJ259" s="78"/>
      <c r="GK259" s="78"/>
      <c r="GL259" s="78"/>
      <c r="GM259" s="78"/>
      <c r="GN259" s="78"/>
      <c r="GO259" s="78"/>
      <c r="GP259" s="78"/>
      <c r="GQ259" s="78"/>
      <c r="HI259" s="68"/>
      <c r="HU259" s="69"/>
      <c r="IA259" s="84"/>
      <c r="IV259" s="85"/>
      <c r="IY259" s="84"/>
      <c r="KF259" s="85"/>
    </row>
    <row r="260" spans="10:292" ht="15.75" hidden="1" customHeight="1" x14ac:dyDescent="0.4">
      <c r="AB260" s="711"/>
      <c r="AC260" s="712"/>
      <c r="AD260" s="712"/>
      <c r="AE260" s="712"/>
      <c r="AF260" s="712"/>
      <c r="AG260" s="712"/>
      <c r="AH260" s="712"/>
      <c r="AI260" s="712"/>
      <c r="AJ260" s="712"/>
      <c r="AK260" s="712"/>
      <c r="AL260" s="712"/>
      <c r="AM260" s="712"/>
      <c r="AN260" s="712"/>
      <c r="AO260" s="713"/>
      <c r="DA260" s="77"/>
      <c r="DB260" s="78"/>
      <c r="DC260" s="78"/>
      <c r="DD260" s="78"/>
      <c r="DE260" s="78"/>
      <c r="DF260" s="78"/>
      <c r="DG260" s="78"/>
      <c r="DQ260" s="78"/>
      <c r="DR260" s="78"/>
      <c r="DS260" s="78"/>
      <c r="DT260" s="78"/>
      <c r="DU260" s="78"/>
      <c r="DV260" s="78"/>
      <c r="DW260" s="78"/>
      <c r="DX260" s="78"/>
      <c r="DY260" s="78"/>
      <c r="EX260" s="78"/>
      <c r="EY260" s="78"/>
      <c r="EZ260" s="78"/>
      <c r="FA260" s="78"/>
      <c r="FB260" s="78"/>
      <c r="FC260" s="78"/>
      <c r="FD260" s="78"/>
      <c r="FE260" s="78"/>
      <c r="FF260" s="78"/>
      <c r="FG260" s="78"/>
      <c r="FH260" s="78"/>
      <c r="GA260" s="78"/>
      <c r="GB260" s="78"/>
      <c r="GC260" s="78"/>
      <c r="GD260" s="78"/>
      <c r="GE260" s="78"/>
      <c r="GF260" s="78"/>
      <c r="GG260" s="78"/>
      <c r="GH260" s="78"/>
      <c r="GI260" s="78"/>
      <c r="GJ260" s="78"/>
      <c r="GK260" s="78"/>
      <c r="GL260" s="78"/>
      <c r="GM260" s="78"/>
      <c r="GN260" s="78"/>
      <c r="GO260" s="78"/>
      <c r="GP260" s="78"/>
      <c r="GQ260" s="78"/>
      <c r="HI260" s="68"/>
      <c r="HU260" s="69"/>
      <c r="IA260" s="84"/>
      <c r="IV260" s="85"/>
      <c r="IY260" s="84"/>
      <c r="KF260" s="85"/>
    </row>
    <row r="261" spans="10:292" ht="15.75" hidden="1" customHeight="1" x14ac:dyDescent="0.4">
      <c r="AB261" s="711"/>
      <c r="AC261" s="712"/>
      <c r="AD261" s="712"/>
      <c r="AE261" s="712"/>
      <c r="AF261" s="712"/>
      <c r="AG261" s="712"/>
      <c r="AH261" s="712"/>
      <c r="AI261" s="712"/>
      <c r="AJ261" s="712"/>
      <c r="AK261" s="712"/>
      <c r="AL261" s="712"/>
      <c r="AM261" s="712"/>
      <c r="AN261" s="712"/>
      <c r="AO261" s="713"/>
      <c r="DA261" s="77"/>
      <c r="DB261" s="78"/>
      <c r="DC261" s="78"/>
      <c r="DD261" s="78"/>
      <c r="DE261" s="78"/>
      <c r="DF261" s="78"/>
      <c r="DG261" s="78"/>
      <c r="DQ261" s="78"/>
      <c r="DR261" s="78"/>
      <c r="DS261" s="78"/>
      <c r="DT261" s="78"/>
      <c r="DU261" s="78"/>
      <c r="DV261" s="78"/>
      <c r="DW261" s="78"/>
      <c r="DX261" s="78"/>
      <c r="DY261" s="78"/>
      <c r="EX261" s="78"/>
      <c r="EY261" s="78"/>
      <c r="EZ261" s="78"/>
      <c r="FA261" s="78"/>
      <c r="FB261" s="78"/>
      <c r="FC261" s="78"/>
      <c r="FD261" s="78"/>
      <c r="FE261" s="78"/>
      <c r="FF261" s="78"/>
      <c r="FG261" s="78"/>
      <c r="FH261" s="78"/>
      <c r="GA261" s="78"/>
      <c r="GB261" s="78"/>
      <c r="GC261" s="78"/>
      <c r="GD261" s="78"/>
      <c r="GE261" s="78"/>
      <c r="GF261" s="78"/>
      <c r="GG261" s="78"/>
      <c r="GH261" s="78"/>
      <c r="GI261" s="78"/>
      <c r="GJ261" s="78"/>
      <c r="GK261" s="78"/>
      <c r="GL261" s="78"/>
      <c r="GM261" s="78"/>
      <c r="GN261" s="78"/>
      <c r="GO261" s="78"/>
      <c r="GP261" s="78"/>
      <c r="GQ261" s="78"/>
      <c r="HI261" s="68"/>
      <c r="HU261" s="69"/>
      <c r="IA261" s="84"/>
      <c r="IV261" s="85"/>
      <c r="IY261" s="84"/>
      <c r="KF261" s="85"/>
    </row>
    <row r="262" spans="10:292" ht="15.75" hidden="1" customHeight="1" x14ac:dyDescent="0.4">
      <c r="AB262" s="711"/>
      <c r="AC262" s="712"/>
      <c r="AD262" s="712"/>
      <c r="AE262" s="712"/>
      <c r="AF262" s="712"/>
      <c r="AG262" s="712"/>
      <c r="AH262" s="712"/>
      <c r="AI262" s="712"/>
      <c r="AJ262" s="712"/>
      <c r="AK262" s="712"/>
      <c r="AL262" s="712"/>
      <c r="AM262" s="712"/>
      <c r="AN262" s="712"/>
      <c r="AO262" s="713"/>
      <c r="DA262" s="77"/>
      <c r="DB262" s="78"/>
      <c r="DC262" s="78"/>
      <c r="DD262" s="78"/>
      <c r="DE262" s="78"/>
      <c r="DF262" s="78"/>
      <c r="DG262" s="78"/>
      <c r="DQ262" s="78"/>
      <c r="DR262" s="78"/>
      <c r="DS262" s="78"/>
      <c r="DT262" s="78"/>
      <c r="DU262" s="78"/>
      <c r="DV262" s="78"/>
      <c r="DW262" s="78"/>
      <c r="DX262" s="78"/>
      <c r="DY262" s="78"/>
      <c r="EX262" s="78"/>
      <c r="EY262" s="78"/>
      <c r="EZ262" s="78"/>
      <c r="FA262" s="78"/>
      <c r="FB262" s="78"/>
      <c r="FC262" s="78"/>
      <c r="FD262" s="78"/>
      <c r="FE262" s="78"/>
      <c r="FF262" s="78"/>
      <c r="FG262" s="78"/>
      <c r="FH262" s="78"/>
      <c r="GA262" s="78"/>
      <c r="GB262" s="78"/>
      <c r="GC262" s="78"/>
      <c r="GD262" s="78"/>
      <c r="GE262" s="78"/>
      <c r="GF262" s="78"/>
      <c r="GG262" s="78"/>
      <c r="GH262" s="78"/>
      <c r="GI262" s="78"/>
      <c r="GJ262" s="78"/>
      <c r="GK262" s="78"/>
      <c r="GL262" s="78"/>
      <c r="GM262" s="78"/>
      <c r="GN262" s="78"/>
      <c r="GO262" s="78"/>
      <c r="GP262" s="78"/>
      <c r="GQ262" s="78"/>
      <c r="HI262" s="68"/>
      <c r="HU262" s="69"/>
      <c r="IA262" s="84"/>
      <c r="IV262" s="85"/>
      <c r="IY262" s="84"/>
      <c r="KF262" s="85"/>
    </row>
    <row r="263" spans="10:292" ht="15.75" hidden="1" customHeight="1" x14ac:dyDescent="0.4">
      <c r="AB263" s="711"/>
      <c r="AC263" s="712"/>
      <c r="AD263" s="712"/>
      <c r="AE263" s="712"/>
      <c r="AF263" s="712"/>
      <c r="AG263" s="712"/>
      <c r="AH263" s="712"/>
      <c r="AI263" s="712"/>
      <c r="AJ263" s="712"/>
      <c r="AK263" s="712"/>
      <c r="AL263" s="712"/>
      <c r="AM263" s="712"/>
      <c r="AN263" s="712"/>
      <c r="AO263" s="713"/>
      <c r="DA263" s="77"/>
      <c r="DB263" s="78"/>
      <c r="DC263" s="78"/>
      <c r="DD263" s="78"/>
      <c r="DE263" s="78"/>
      <c r="DF263" s="78"/>
      <c r="DG263" s="78"/>
      <c r="DQ263" s="78"/>
      <c r="DR263" s="78"/>
      <c r="DS263" s="78"/>
      <c r="DT263" s="78"/>
      <c r="DU263" s="78"/>
      <c r="DV263" s="78"/>
      <c r="DW263" s="78"/>
      <c r="DX263" s="78"/>
      <c r="DY263" s="78"/>
      <c r="EX263" s="78"/>
      <c r="EY263" s="78"/>
      <c r="EZ263" s="78"/>
      <c r="FA263" s="78"/>
      <c r="FB263" s="78"/>
      <c r="FC263" s="78"/>
      <c r="FD263" s="78"/>
      <c r="FE263" s="78"/>
      <c r="FF263" s="78"/>
      <c r="FG263" s="78"/>
      <c r="FH263" s="78"/>
      <c r="GA263" s="78"/>
      <c r="GB263" s="78"/>
      <c r="GC263" s="78"/>
      <c r="GD263" s="78"/>
      <c r="GE263" s="78"/>
      <c r="GF263" s="78"/>
      <c r="GG263" s="78"/>
      <c r="GH263" s="78"/>
      <c r="GI263" s="78"/>
      <c r="GJ263" s="78"/>
      <c r="GK263" s="78"/>
      <c r="GL263" s="78"/>
      <c r="GM263" s="78"/>
      <c r="GN263" s="78"/>
      <c r="GO263" s="78"/>
      <c r="GP263" s="78"/>
      <c r="GQ263" s="78"/>
      <c r="HI263" s="68"/>
      <c r="HU263" s="69"/>
      <c r="IA263" s="84"/>
      <c r="IV263" s="85"/>
      <c r="IY263" s="84"/>
      <c r="KF263" s="85"/>
    </row>
    <row r="264" spans="10:292" ht="15.75" hidden="1" customHeight="1" x14ac:dyDescent="0.4">
      <c r="AB264" s="711"/>
      <c r="AC264" s="712"/>
      <c r="AD264" s="712"/>
      <c r="AE264" s="712"/>
      <c r="AF264" s="712"/>
      <c r="AG264" s="712"/>
      <c r="AH264" s="712"/>
      <c r="AI264" s="712"/>
      <c r="AJ264" s="712"/>
      <c r="AK264" s="712"/>
      <c r="AL264" s="712"/>
      <c r="AM264" s="712"/>
      <c r="AN264" s="712"/>
      <c r="AO264" s="713"/>
      <c r="DA264" s="77"/>
      <c r="DB264" s="78"/>
      <c r="DC264" s="78"/>
      <c r="DD264" s="78"/>
      <c r="DE264" s="78"/>
      <c r="DF264" s="78"/>
      <c r="DG264" s="78"/>
      <c r="DQ264" s="78"/>
      <c r="DR264" s="78"/>
      <c r="DS264" s="78"/>
      <c r="DT264" s="78"/>
      <c r="DU264" s="78"/>
      <c r="DV264" s="78"/>
      <c r="DW264" s="78"/>
      <c r="DX264" s="78"/>
      <c r="DY264" s="78"/>
      <c r="EX264" s="78"/>
      <c r="EY264" s="78"/>
      <c r="EZ264" s="78"/>
      <c r="FA264" s="78"/>
      <c r="FB264" s="78"/>
      <c r="FC264" s="78"/>
      <c r="FD264" s="78"/>
      <c r="FE264" s="78"/>
      <c r="FF264" s="78"/>
      <c r="FG264" s="78"/>
      <c r="FH264" s="78"/>
      <c r="GA264" s="78"/>
      <c r="GB264" s="78"/>
      <c r="GC264" s="78"/>
      <c r="GD264" s="78"/>
      <c r="GE264" s="78"/>
      <c r="GF264" s="78"/>
      <c r="GG264" s="78"/>
      <c r="GH264" s="78"/>
      <c r="GI264" s="78"/>
      <c r="GJ264" s="78"/>
      <c r="GK264" s="78"/>
      <c r="GL264" s="78"/>
      <c r="GM264" s="78"/>
      <c r="GN264" s="78"/>
      <c r="GO264" s="78"/>
      <c r="GP264" s="78"/>
      <c r="GQ264" s="78"/>
      <c r="HI264" s="68"/>
      <c r="HU264" s="69"/>
      <c r="IA264" s="84"/>
      <c r="IV264" s="85"/>
      <c r="IY264" s="84"/>
      <c r="KF264" s="85"/>
    </row>
    <row r="265" spans="10:292" ht="15.75" hidden="1" customHeight="1" x14ac:dyDescent="0.4">
      <c r="AB265" s="711"/>
      <c r="AC265" s="712"/>
      <c r="AD265" s="712"/>
      <c r="AE265" s="712"/>
      <c r="AF265" s="712"/>
      <c r="AG265" s="712"/>
      <c r="AH265" s="712"/>
      <c r="AI265" s="712"/>
      <c r="AJ265" s="712"/>
      <c r="AK265" s="712"/>
      <c r="AL265" s="712"/>
      <c r="AM265" s="712"/>
      <c r="AN265" s="712"/>
      <c r="AO265" s="713"/>
      <c r="DA265" s="77"/>
      <c r="DB265" s="78"/>
      <c r="DC265" s="78"/>
      <c r="DD265" s="78"/>
      <c r="DE265" s="78"/>
      <c r="DF265" s="78"/>
      <c r="DG265" s="78"/>
      <c r="DQ265" s="78"/>
      <c r="DR265" s="78"/>
      <c r="DS265" s="78"/>
      <c r="DT265" s="78"/>
      <c r="DU265" s="78"/>
      <c r="DV265" s="78"/>
      <c r="DW265" s="78"/>
      <c r="DX265" s="78"/>
      <c r="DY265" s="78"/>
      <c r="EX265" s="78"/>
      <c r="EY265" s="78"/>
      <c r="EZ265" s="78"/>
      <c r="FA265" s="78"/>
      <c r="FB265" s="78"/>
      <c r="FC265" s="78"/>
      <c r="FD265" s="78"/>
      <c r="FE265" s="78"/>
      <c r="FF265" s="78"/>
      <c r="FG265" s="78"/>
      <c r="FH265" s="78"/>
      <c r="GA265" s="78"/>
      <c r="GB265" s="78"/>
      <c r="GC265" s="78"/>
      <c r="GD265" s="78"/>
      <c r="GE265" s="78"/>
      <c r="GF265" s="78"/>
      <c r="GG265" s="78"/>
      <c r="GH265" s="78"/>
      <c r="GI265" s="78"/>
      <c r="GJ265" s="78"/>
      <c r="GK265" s="78"/>
      <c r="GL265" s="78"/>
      <c r="GM265" s="78"/>
      <c r="GN265" s="78"/>
      <c r="GO265" s="78"/>
      <c r="GP265" s="78"/>
      <c r="GQ265" s="78"/>
      <c r="HI265" s="68"/>
      <c r="HU265" s="69"/>
      <c r="IA265" s="84"/>
      <c r="IV265" s="85"/>
      <c r="IY265" s="84"/>
      <c r="KF265" s="85"/>
    </row>
    <row r="266" spans="10:292" ht="15.75" hidden="1" customHeight="1" x14ac:dyDescent="0.4">
      <c r="AB266" s="711"/>
      <c r="AC266" s="712"/>
      <c r="AD266" s="712"/>
      <c r="AE266" s="712"/>
      <c r="AF266" s="712"/>
      <c r="AG266" s="712"/>
      <c r="AH266" s="712"/>
      <c r="AI266" s="712"/>
      <c r="AJ266" s="712"/>
      <c r="AK266" s="712"/>
      <c r="AL266" s="712"/>
      <c r="AM266" s="712"/>
      <c r="AN266" s="712"/>
      <c r="AO266" s="713"/>
      <c r="DA266" s="77"/>
      <c r="DB266" s="78"/>
      <c r="DC266" s="78"/>
      <c r="DD266" s="78"/>
      <c r="DE266" s="78"/>
      <c r="DF266" s="78"/>
      <c r="DG266" s="78"/>
      <c r="DQ266" s="78"/>
      <c r="DR266" s="78"/>
      <c r="DS266" s="78"/>
      <c r="DT266" s="78"/>
      <c r="DU266" s="78"/>
      <c r="DV266" s="78"/>
      <c r="DW266" s="78"/>
      <c r="DX266" s="78"/>
      <c r="DY266" s="78"/>
      <c r="EX266" s="78"/>
      <c r="EY266" s="78"/>
      <c r="EZ266" s="78"/>
      <c r="FA266" s="78"/>
      <c r="FB266" s="78"/>
      <c r="FC266" s="78"/>
      <c r="FD266" s="78"/>
      <c r="FE266" s="78"/>
      <c r="FF266" s="78"/>
      <c r="FG266" s="78"/>
      <c r="FH266" s="78"/>
      <c r="GA266" s="78"/>
      <c r="GB266" s="78"/>
      <c r="GC266" s="78"/>
      <c r="GD266" s="78"/>
      <c r="GE266" s="78"/>
      <c r="GF266" s="78"/>
      <c r="GG266" s="78"/>
      <c r="GH266" s="78"/>
      <c r="GI266" s="78"/>
      <c r="GJ266" s="78"/>
      <c r="GK266" s="78"/>
      <c r="GL266" s="78"/>
      <c r="GM266" s="78"/>
      <c r="GN266" s="78"/>
      <c r="GO266" s="78"/>
      <c r="GP266" s="78"/>
      <c r="GQ266" s="78"/>
      <c r="HI266" s="68"/>
      <c r="HU266" s="69"/>
      <c r="IA266" s="84"/>
      <c r="IV266" s="85"/>
      <c r="IY266" s="84"/>
      <c r="KF266" s="85"/>
    </row>
    <row r="267" spans="10:292" ht="15.75" hidden="1" customHeight="1" x14ac:dyDescent="0.4">
      <c r="AB267" s="711"/>
      <c r="AC267" s="712"/>
      <c r="AD267" s="712"/>
      <c r="AE267" s="712"/>
      <c r="AF267" s="712"/>
      <c r="AG267" s="712"/>
      <c r="AH267" s="712"/>
      <c r="AI267" s="712"/>
      <c r="AJ267" s="712"/>
      <c r="AK267" s="712"/>
      <c r="AL267" s="712"/>
      <c r="AM267" s="712"/>
      <c r="AN267" s="712"/>
      <c r="AO267" s="713"/>
      <c r="DA267" s="77"/>
      <c r="DB267" s="78"/>
      <c r="DC267" s="78"/>
      <c r="DD267" s="78"/>
      <c r="DE267" s="78"/>
      <c r="DF267" s="78"/>
      <c r="DG267" s="78"/>
      <c r="DQ267" s="78"/>
      <c r="DR267" s="78"/>
      <c r="DS267" s="78"/>
      <c r="DT267" s="78"/>
      <c r="DU267" s="78"/>
      <c r="DV267" s="78"/>
      <c r="DW267" s="78"/>
      <c r="DX267" s="78"/>
      <c r="DY267" s="78"/>
      <c r="EX267" s="78"/>
      <c r="EY267" s="78"/>
      <c r="EZ267" s="78"/>
      <c r="FA267" s="78"/>
      <c r="FB267" s="78"/>
      <c r="FC267" s="78"/>
      <c r="FD267" s="78"/>
      <c r="FE267" s="78"/>
      <c r="FF267" s="78"/>
      <c r="FG267" s="78"/>
      <c r="FH267" s="78"/>
      <c r="GA267" s="78"/>
      <c r="GB267" s="78"/>
      <c r="GC267" s="78"/>
      <c r="GD267" s="78"/>
      <c r="GE267" s="78"/>
      <c r="GF267" s="78"/>
      <c r="GG267" s="78"/>
      <c r="GH267" s="78"/>
      <c r="GI267" s="78"/>
      <c r="GJ267" s="78"/>
      <c r="GK267" s="78"/>
      <c r="GL267" s="78"/>
      <c r="GM267" s="78"/>
      <c r="GN267" s="78"/>
      <c r="GO267" s="78"/>
      <c r="GP267" s="78"/>
      <c r="GQ267" s="78"/>
      <c r="HI267" s="68"/>
      <c r="HU267" s="69"/>
      <c r="IA267" s="84"/>
      <c r="IV267" s="85"/>
      <c r="IY267" s="84"/>
      <c r="KF267" s="85"/>
    </row>
    <row r="268" spans="10:292" ht="15.75" hidden="1" customHeight="1" x14ac:dyDescent="0.4">
      <c r="AB268" s="711"/>
      <c r="AC268" s="712"/>
      <c r="AD268" s="712"/>
      <c r="AE268" s="712"/>
      <c r="AF268" s="712"/>
      <c r="AG268" s="712"/>
      <c r="AH268" s="712"/>
      <c r="AI268" s="712"/>
      <c r="AJ268" s="712"/>
      <c r="AK268" s="712"/>
      <c r="AL268" s="712"/>
      <c r="AM268" s="712"/>
      <c r="AN268" s="712"/>
      <c r="AO268" s="713"/>
      <c r="DA268" s="77"/>
      <c r="DB268" s="78"/>
      <c r="DC268" s="78"/>
      <c r="DD268" s="78"/>
      <c r="DE268" s="78"/>
      <c r="DF268" s="78"/>
      <c r="DG268" s="78"/>
      <c r="DQ268" s="78"/>
      <c r="DR268" s="78"/>
      <c r="DS268" s="78"/>
      <c r="DT268" s="78"/>
      <c r="DU268" s="78"/>
      <c r="DV268" s="78"/>
      <c r="DW268" s="78"/>
      <c r="DX268" s="78"/>
      <c r="DY268" s="78"/>
      <c r="EX268" s="78"/>
      <c r="EY268" s="78"/>
      <c r="EZ268" s="78"/>
      <c r="FA268" s="78"/>
      <c r="FB268" s="78"/>
      <c r="FC268" s="78"/>
      <c r="FD268" s="78"/>
      <c r="FE268" s="78"/>
      <c r="FF268" s="78"/>
      <c r="FG268" s="78"/>
      <c r="FH268" s="78"/>
      <c r="GA268" s="78"/>
      <c r="GB268" s="78"/>
      <c r="GC268" s="78"/>
      <c r="GD268" s="78"/>
      <c r="GE268" s="78"/>
      <c r="GF268" s="78"/>
      <c r="GG268" s="78"/>
      <c r="GH268" s="78"/>
      <c r="GI268" s="78"/>
      <c r="GJ268" s="78"/>
      <c r="GK268" s="78"/>
      <c r="GL268" s="78"/>
      <c r="GM268" s="78"/>
      <c r="GN268" s="78"/>
      <c r="GO268" s="78"/>
      <c r="GP268" s="78"/>
      <c r="GQ268" s="78"/>
      <c r="HI268" s="68"/>
      <c r="HU268" s="69"/>
      <c r="IA268" s="84"/>
      <c r="IV268" s="85"/>
      <c r="IY268" s="84"/>
      <c r="KF268" s="85"/>
    </row>
    <row r="269" spans="10:292" ht="15.75" hidden="1" customHeight="1" x14ac:dyDescent="0.4">
      <c r="AB269" s="711"/>
      <c r="AC269" s="712"/>
      <c r="AD269" s="712"/>
      <c r="AE269" s="712"/>
      <c r="AF269" s="712"/>
      <c r="AG269" s="712"/>
      <c r="AH269" s="712"/>
      <c r="AI269" s="712"/>
      <c r="AJ269" s="712"/>
      <c r="AK269" s="712"/>
      <c r="AL269" s="712"/>
      <c r="AM269" s="712"/>
      <c r="AN269" s="712"/>
      <c r="AO269" s="713"/>
      <c r="DA269" s="77"/>
      <c r="DB269" s="78"/>
      <c r="DC269" s="78"/>
      <c r="DD269" s="78"/>
      <c r="DE269" s="78"/>
      <c r="DF269" s="78"/>
      <c r="DG269" s="78"/>
      <c r="DQ269" s="78"/>
      <c r="DR269" s="78"/>
      <c r="DS269" s="78"/>
      <c r="DT269" s="78"/>
      <c r="DU269" s="78"/>
      <c r="DV269" s="78"/>
      <c r="DW269" s="78"/>
      <c r="DX269" s="78"/>
      <c r="DY269" s="78"/>
      <c r="EX269" s="78"/>
      <c r="EY269" s="78"/>
      <c r="EZ269" s="78"/>
      <c r="FA269" s="78"/>
      <c r="FB269" s="78"/>
      <c r="FC269" s="78"/>
      <c r="FD269" s="78"/>
      <c r="FE269" s="78"/>
      <c r="FF269" s="78"/>
      <c r="FG269" s="78"/>
      <c r="FH269" s="78"/>
      <c r="GA269" s="78"/>
      <c r="GB269" s="78"/>
      <c r="GC269" s="78"/>
      <c r="GD269" s="78"/>
      <c r="GE269" s="78"/>
      <c r="GF269" s="78"/>
      <c r="GG269" s="78"/>
      <c r="GH269" s="78"/>
      <c r="GI269" s="78"/>
      <c r="GJ269" s="78"/>
      <c r="GK269" s="78"/>
      <c r="GL269" s="78"/>
      <c r="GM269" s="78"/>
      <c r="GN269" s="78"/>
      <c r="GO269" s="78"/>
      <c r="GP269" s="78"/>
      <c r="GQ269" s="78"/>
      <c r="HI269" s="68"/>
      <c r="HU269" s="69"/>
      <c r="IA269" s="84"/>
      <c r="IV269" s="85"/>
      <c r="IY269" s="84"/>
      <c r="KF269" s="85"/>
    </row>
    <row r="270" spans="10:292" ht="15.75" hidden="1" customHeight="1" x14ac:dyDescent="0.4">
      <c r="AB270" s="714"/>
      <c r="AC270" s="715"/>
      <c r="AD270" s="715"/>
      <c r="AE270" s="715"/>
      <c r="AF270" s="715"/>
      <c r="AG270" s="715"/>
      <c r="AH270" s="715"/>
      <c r="AI270" s="715"/>
      <c r="AJ270" s="715"/>
      <c r="AK270" s="715"/>
      <c r="AL270" s="715"/>
      <c r="AM270" s="715"/>
      <c r="AN270" s="715"/>
      <c r="AO270" s="716"/>
      <c r="DA270" s="77"/>
      <c r="DB270" s="78"/>
      <c r="DC270" s="78"/>
      <c r="DD270" s="78"/>
      <c r="DE270" s="78"/>
      <c r="DF270" s="78"/>
      <c r="DG270" s="78"/>
      <c r="DQ270" s="78"/>
      <c r="DR270" s="78"/>
      <c r="DS270" s="78"/>
      <c r="DT270" s="78"/>
      <c r="DU270" s="78"/>
      <c r="DV270" s="78"/>
      <c r="DW270" s="60"/>
      <c r="DX270" s="78"/>
      <c r="DY270" s="78"/>
      <c r="EX270" s="78"/>
      <c r="EY270" s="78"/>
      <c r="EZ270" s="78"/>
      <c r="FA270" s="78"/>
      <c r="FB270" s="78"/>
      <c r="FC270" s="78"/>
      <c r="FD270" s="78"/>
      <c r="FE270" s="78"/>
      <c r="FF270" s="78"/>
      <c r="FG270" s="78"/>
      <c r="FH270" s="78"/>
      <c r="GA270" s="78"/>
      <c r="GB270" s="78"/>
      <c r="GC270" s="78"/>
      <c r="GD270" s="78"/>
      <c r="GE270" s="78"/>
      <c r="GF270" s="78"/>
      <c r="GG270" s="78"/>
      <c r="GH270" s="78"/>
      <c r="GI270" s="78"/>
      <c r="GJ270" s="78"/>
      <c r="GK270" s="78"/>
      <c r="GL270" s="78"/>
      <c r="GM270" s="78"/>
      <c r="GN270" s="78"/>
      <c r="GO270" s="78"/>
      <c r="GP270" s="78"/>
      <c r="GQ270" s="78"/>
      <c r="HI270" s="68"/>
      <c r="HU270" s="69"/>
      <c r="IA270" s="84"/>
      <c r="IV270" s="85"/>
      <c r="IY270" s="84"/>
      <c r="KF270" s="85"/>
    </row>
    <row r="271" spans="10:292" ht="15.75" hidden="1" customHeight="1" x14ac:dyDescent="0.4">
      <c r="J271" s="2"/>
      <c r="AB271" s="749"/>
      <c r="AC271" s="750"/>
      <c r="AD271" s="750"/>
      <c r="AE271" s="750"/>
      <c r="AF271" s="750"/>
      <c r="AG271" s="750"/>
      <c r="AH271" s="750"/>
      <c r="AI271" s="750"/>
      <c r="AJ271" s="750"/>
      <c r="AK271" s="750"/>
      <c r="AL271" s="750"/>
      <c r="AM271" s="750"/>
      <c r="AN271" s="750"/>
      <c r="AO271" s="751"/>
      <c r="DA271" s="77"/>
      <c r="DB271" s="78"/>
      <c r="DC271" s="78"/>
      <c r="DD271" s="78"/>
      <c r="DE271" s="78"/>
      <c r="DF271" s="78"/>
      <c r="DG271" s="78"/>
      <c r="DQ271" s="78"/>
      <c r="DR271" s="78"/>
      <c r="DS271" s="78"/>
      <c r="DT271" s="78"/>
      <c r="DU271" s="78"/>
      <c r="DV271" s="78"/>
      <c r="EX271" s="2"/>
      <c r="EY271" s="78"/>
      <c r="EZ271" s="78"/>
      <c r="FA271" s="78"/>
      <c r="FB271" s="78"/>
      <c r="FC271" s="78"/>
      <c r="FD271" s="78"/>
      <c r="FE271" s="78"/>
      <c r="FF271" s="78"/>
      <c r="FG271" s="78"/>
      <c r="FH271" s="78"/>
      <c r="GA271" s="78"/>
      <c r="GB271" s="78"/>
      <c r="GC271" s="78"/>
      <c r="GD271" s="78"/>
      <c r="GE271" s="78"/>
      <c r="GF271" s="78"/>
      <c r="GG271" s="78"/>
      <c r="GH271" s="78"/>
      <c r="GI271" s="78"/>
      <c r="GJ271" s="78"/>
      <c r="GK271" s="78"/>
      <c r="GL271" s="78"/>
      <c r="GM271" s="78"/>
      <c r="GN271" s="78"/>
      <c r="GO271" s="78"/>
      <c r="GP271" s="78"/>
      <c r="GQ271" s="78"/>
      <c r="HI271" s="68"/>
      <c r="HU271" s="69"/>
      <c r="IA271" s="84"/>
      <c r="IV271" s="85"/>
      <c r="IY271" s="84"/>
      <c r="KF271" s="85"/>
    </row>
    <row r="272" spans="10:292" ht="15.75" hidden="1" customHeight="1" x14ac:dyDescent="0.4">
      <c r="AB272" s="752"/>
      <c r="AC272" s="753"/>
      <c r="AD272" s="753"/>
      <c r="AE272" s="753"/>
      <c r="AF272" s="753"/>
      <c r="AG272" s="753"/>
      <c r="AH272" s="753"/>
      <c r="AI272" s="753"/>
      <c r="AJ272" s="753"/>
      <c r="AK272" s="753"/>
      <c r="AL272" s="753"/>
      <c r="AM272" s="753"/>
      <c r="AN272" s="753"/>
      <c r="AO272" s="754"/>
      <c r="DA272" s="77"/>
      <c r="DB272" s="78"/>
      <c r="DC272" s="78"/>
      <c r="DD272" s="78"/>
      <c r="DE272" s="78"/>
      <c r="DF272" s="78"/>
      <c r="DG272" s="78"/>
      <c r="DQ272" s="78"/>
      <c r="DR272" s="78"/>
      <c r="DS272" s="78"/>
      <c r="DT272" s="78"/>
      <c r="DU272" s="78"/>
      <c r="DV272" s="78"/>
      <c r="EX272" s="78"/>
      <c r="EY272" s="78"/>
      <c r="EZ272" s="78"/>
      <c r="FA272" s="78"/>
      <c r="FB272" s="78"/>
      <c r="FC272" s="78"/>
      <c r="FD272" s="78"/>
      <c r="FE272" s="78"/>
      <c r="FF272" s="78"/>
      <c r="FG272" s="78"/>
      <c r="FH272" s="78"/>
      <c r="GA272" s="78"/>
      <c r="GB272" s="78"/>
      <c r="GC272" s="78"/>
      <c r="GD272" s="78"/>
      <c r="GE272" s="78"/>
      <c r="GF272" s="78"/>
      <c r="GG272" s="78"/>
      <c r="GH272" s="78"/>
      <c r="GI272" s="78"/>
      <c r="GJ272" s="78"/>
      <c r="GK272" s="78"/>
      <c r="GL272" s="78"/>
      <c r="GM272" s="78"/>
      <c r="GN272" s="78"/>
      <c r="GO272" s="78"/>
      <c r="GP272" s="78"/>
      <c r="GQ272" s="78"/>
      <c r="HI272" s="68"/>
      <c r="HU272" s="69"/>
      <c r="IA272" s="84"/>
      <c r="IV272" s="85"/>
      <c r="IY272" s="84"/>
      <c r="KF272" s="85"/>
    </row>
    <row r="273" spans="11:292" ht="15.75" hidden="1" customHeight="1" thickBot="1" x14ac:dyDescent="0.45">
      <c r="K273" s="13"/>
      <c r="AB273" s="755"/>
      <c r="AC273" s="756"/>
      <c r="AD273" s="756"/>
      <c r="AE273" s="756"/>
      <c r="AF273" s="756"/>
      <c r="AG273" s="756"/>
      <c r="AH273" s="756"/>
      <c r="AI273" s="756"/>
      <c r="AJ273" s="756"/>
      <c r="AK273" s="756"/>
      <c r="AL273" s="756"/>
      <c r="AM273" s="756"/>
      <c r="AN273" s="756"/>
      <c r="AO273" s="757"/>
      <c r="DA273" s="77"/>
      <c r="DB273" s="78"/>
      <c r="DC273" s="78"/>
      <c r="DD273" s="78"/>
      <c r="DE273" s="78"/>
      <c r="DF273" s="78"/>
      <c r="DG273" s="78"/>
      <c r="DQ273" s="78"/>
      <c r="DR273" s="78"/>
      <c r="DS273" s="78"/>
      <c r="DT273" s="78"/>
      <c r="DU273" s="78"/>
      <c r="DV273" s="78"/>
      <c r="EX273" s="80"/>
      <c r="EY273" s="80"/>
      <c r="EZ273" s="78"/>
      <c r="FA273" s="78"/>
      <c r="FB273" s="78"/>
      <c r="FC273" s="78"/>
      <c r="FD273" s="78"/>
      <c r="FE273" s="78"/>
      <c r="FF273" s="78"/>
      <c r="FG273" s="78"/>
      <c r="FH273" s="78"/>
      <c r="GA273" s="78"/>
      <c r="GB273" s="78"/>
      <c r="GC273" s="78"/>
      <c r="GD273" s="78"/>
      <c r="GE273" s="78"/>
      <c r="GF273" s="78"/>
      <c r="GG273" s="78"/>
      <c r="GH273" s="78"/>
      <c r="GI273" s="78"/>
      <c r="GJ273" s="78"/>
      <c r="GK273" s="78"/>
      <c r="GL273" s="78"/>
      <c r="GM273" s="78"/>
      <c r="GN273" s="78"/>
      <c r="GO273" s="78"/>
      <c r="GP273" s="78"/>
      <c r="GQ273" s="78"/>
      <c r="HI273" s="68"/>
      <c r="HU273" s="69"/>
      <c r="IA273" s="84"/>
      <c r="IV273" s="85"/>
      <c r="IY273" s="84"/>
      <c r="KF273" s="85"/>
    </row>
    <row r="274" spans="11:292" ht="15.75" hidden="1" customHeight="1" x14ac:dyDescent="0.4">
      <c r="K274" s="615"/>
      <c r="L274" s="616"/>
      <c r="M274" s="616"/>
      <c r="N274" s="619"/>
      <c r="O274" s="761"/>
      <c r="P274" s="763"/>
      <c r="Q274" s="764"/>
      <c r="R274" s="764"/>
      <c r="S274" s="764"/>
      <c r="T274" s="764"/>
      <c r="U274" s="764"/>
      <c r="V274" s="764"/>
      <c r="W274" s="764"/>
      <c r="X274" s="764"/>
      <c r="Y274" s="764"/>
      <c r="Z274" s="765"/>
      <c r="AB274" s="755"/>
      <c r="AC274" s="756"/>
      <c r="AD274" s="756"/>
      <c r="AE274" s="756"/>
      <c r="AF274" s="756"/>
      <c r="AG274" s="756"/>
      <c r="AH274" s="756"/>
      <c r="AI274" s="756"/>
      <c r="AJ274" s="756"/>
      <c r="AK274" s="756"/>
      <c r="AL274" s="756"/>
      <c r="AM274" s="756"/>
      <c r="AN274" s="756"/>
      <c r="AO274" s="757"/>
      <c r="DA274" s="77"/>
      <c r="DB274" s="78"/>
      <c r="DC274" s="78"/>
      <c r="DD274" s="78"/>
      <c r="DE274" s="78"/>
      <c r="DF274" s="78"/>
      <c r="DG274" s="78"/>
      <c r="DQ274" s="78"/>
      <c r="DR274" s="78"/>
      <c r="DS274" s="78"/>
      <c r="DT274" s="82"/>
      <c r="DU274" s="78"/>
      <c r="DV274" s="78"/>
      <c r="EX274" s="78"/>
      <c r="EY274" s="78"/>
      <c r="EZ274" s="78"/>
      <c r="FA274" s="78"/>
      <c r="FB274" s="78"/>
      <c r="FC274" s="78"/>
      <c r="FD274" s="78"/>
      <c r="FE274" s="78"/>
      <c r="FF274" s="78"/>
      <c r="FG274" s="78"/>
      <c r="FH274" s="78"/>
      <c r="GA274" s="78"/>
      <c r="GB274" s="78"/>
      <c r="GC274" s="78"/>
      <c r="GD274" s="78"/>
      <c r="GE274" s="78"/>
      <c r="GF274" s="78"/>
      <c r="GG274" s="78"/>
      <c r="GH274" s="78"/>
      <c r="GI274" s="78"/>
      <c r="GJ274" s="78"/>
      <c r="GK274" s="78"/>
      <c r="GL274" s="78"/>
      <c r="GM274" s="78"/>
      <c r="GN274" s="78"/>
      <c r="GO274" s="78"/>
      <c r="GP274" s="78"/>
      <c r="GQ274" s="78"/>
      <c r="HI274" s="42"/>
      <c r="HJ274" s="39"/>
      <c r="HK274" s="39"/>
      <c r="HL274" s="39"/>
      <c r="HM274" s="39"/>
      <c r="HN274" s="39"/>
      <c r="HO274" s="39"/>
      <c r="HP274" s="39"/>
      <c r="HQ274" s="39"/>
      <c r="HR274" s="39"/>
      <c r="HS274" s="39"/>
      <c r="HT274" s="39"/>
      <c r="HU274" s="115"/>
      <c r="IA274" s="84"/>
      <c r="IV274" s="85"/>
      <c r="IY274" s="84"/>
      <c r="KF274" s="85"/>
    </row>
    <row r="275" spans="11:292" ht="15.75" hidden="1" customHeight="1" x14ac:dyDescent="0.4">
      <c r="K275" s="617"/>
      <c r="L275" s="618"/>
      <c r="M275" s="618"/>
      <c r="N275" s="620"/>
      <c r="O275" s="762"/>
      <c r="P275" s="766"/>
      <c r="Q275" s="767"/>
      <c r="R275" s="767"/>
      <c r="S275" s="767"/>
      <c r="T275" s="767"/>
      <c r="U275" s="767"/>
      <c r="V275" s="767"/>
      <c r="W275" s="767"/>
      <c r="X275" s="767"/>
      <c r="Y275" s="767"/>
      <c r="Z275" s="768"/>
      <c r="AB275" s="755"/>
      <c r="AC275" s="756"/>
      <c r="AD275" s="756"/>
      <c r="AE275" s="756"/>
      <c r="AF275" s="756"/>
      <c r="AG275" s="756"/>
      <c r="AH275" s="756"/>
      <c r="AI275" s="756"/>
      <c r="AJ275" s="756"/>
      <c r="AK275" s="756"/>
      <c r="AL275" s="756"/>
      <c r="AM275" s="756"/>
      <c r="AN275" s="756"/>
      <c r="AO275" s="757"/>
      <c r="DA275" s="77"/>
      <c r="DB275" s="78"/>
      <c r="DC275" s="78"/>
      <c r="DD275" s="78"/>
      <c r="DE275" s="78"/>
      <c r="DF275" s="78"/>
      <c r="DG275" s="78"/>
      <c r="DQ275" s="78"/>
      <c r="DR275" s="78"/>
      <c r="DS275" s="78"/>
      <c r="DT275" s="78"/>
      <c r="DU275" s="78"/>
      <c r="DV275" s="78"/>
      <c r="EX275" s="78"/>
      <c r="EY275" s="78"/>
      <c r="EZ275" s="78"/>
      <c r="FA275" s="78"/>
      <c r="FB275" s="108"/>
      <c r="FC275" s="78"/>
      <c r="FD275" s="78"/>
      <c r="FE275" s="78"/>
      <c r="FF275" s="78"/>
      <c r="FG275" s="78"/>
      <c r="FH275" s="78"/>
      <c r="GA275" s="78"/>
      <c r="GB275" s="78"/>
      <c r="GC275" s="78"/>
      <c r="GD275" s="78"/>
      <c r="GE275" s="78"/>
      <c r="GF275" s="78"/>
      <c r="GG275" s="78"/>
      <c r="GH275" s="78"/>
      <c r="GI275" s="78"/>
      <c r="GJ275" s="78"/>
      <c r="GK275" s="78"/>
      <c r="GL275" s="78"/>
      <c r="GM275" s="78"/>
      <c r="GN275" s="78"/>
      <c r="GO275" s="78"/>
      <c r="GP275" s="78"/>
      <c r="GQ275" s="78"/>
      <c r="IA275" s="84"/>
      <c r="IV275" s="85"/>
      <c r="IY275" s="84"/>
      <c r="KF275" s="85"/>
    </row>
    <row r="276" spans="11:292" ht="15.75" hidden="1" customHeight="1" x14ac:dyDescent="0.4">
      <c r="K276" s="652"/>
      <c r="L276" s="566"/>
      <c r="M276" s="566"/>
      <c r="N276" s="653"/>
      <c r="O276" s="561"/>
      <c r="P276" s="769"/>
      <c r="Q276" s="680"/>
      <c r="R276" s="680"/>
      <c r="S276" s="680"/>
      <c r="T276" s="680"/>
      <c r="U276" s="680"/>
      <c r="V276" s="680"/>
      <c r="W276" s="680"/>
      <c r="X276" s="680"/>
      <c r="Y276" s="680"/>
      <c r="Z276" s="770"/>
      <c r="AB276" s="755"/>
      <c r="AC276" s="756"/>
      <c r="AD276" s="756"/>
      <c r="AE276" s="756"/>
      <c r="AF276" s="756"/>
      <c r="AG276" s="756"/>
      <c r="AH276" s="756"/>
      <c r="AI276" s="756"/>
      <c r="AJ276" s="756"/>
      <c r="AK276" s="756"/>
      <c r="AL276" s="756"/>
      <c r="AM276" s="756"/>
      <c r="AN276" s="756"/>
      <c r="AO276" s="757"/>
      <c r="DA276" s="77"/>
      <c r="DB276" s="78"/>
      <c r="DC276" s="78"/>
      <c r="DD276" s="78"/>
      <c r="DE276" s="78"/>
      <c r="DF276" s="78"/>
      <c r="DG276" s="78"/>
      <c r="DQ276" s="78"/>
      <c r="DR276" s="78"/>
      <c r="DS276" s="78"/>
      <c r="DT276" s="78"/>
      <c r="DU276" s="78"/>
      <c r="DV276" s="78"/>
      <c r="EX276" s="78"/>
      <c r="EY276" s="78"/>
      <c r="EZ276" s="78"/>
      <c r="FA276" s="78"/>
      <c r="FB276" s="78"/>
      <c r="FC276" s="78"/>
      <c r="FD276" s="78"/>
      <c r="FE276" s="78"/>
      <c r="FF276" s="78"/>
      <c r="FG276" s="78"/>
      <c r="FH276" s="78"/>
      <c r="GA276" s="78"/>
      <c r="GB276" s="78"/>
      <c r="GC276" s="78"/>
      <c r="GD276" s="78"/>
      <c r="GE276" s="78"/>
      <c r="GF276" s="78"/>
      <c r="GG276" s="78"/>
      <c r="GH276" s="78"/>
      <c r="GI276" s="78"/>
      <c r="GJ276" s="78"/>
      <c r="GK276" s="78"/>
      <c r="GL276" s="78"/>
      <c r="GM276" s="78"/>
      <c r="GN276" s="78"/>
      <c r="GO276" s="78"/>
      <c r="GP276" s="78"/>
      <c r="GQ276" s="78"/>
      <c r="IA276" s="84"/>
      <c r="IV276" s="85"/>
      <c r="IY276" s="84"/>
      <c r="KF276" s="85"/>
    </row>
    <row r="277" spans="11:292" ht="15.75" hidden="1" customHeight="1" thickBot="1" x14ac:dyDescent="0.45">
      <c r="K277" s="607"/>
      <c r="L277" s="608"/>
      <c r="M277" s="608"/>
      <c r="N277" s="654"/>
      <c r="O277" s="655"/>
      <c r="P277" s="771"/>
      <c r="Q277" s="772"/>
      <c r="R277" s="772"/>
      <c r="S277" s="772"/>
      <c r="T277" s="772"/>
      <c r="U277" s="772"/>
      <c r="V277" s="772"/>
      <c r="W277" s="772"/>
      <c r="X277" s="772"/>
      <c r="Y277" s="772"/>
      <c r="Z277" s="773"/>
      <c r="AB277" s="758"/>
      <c r="AC277" s="759"/>
      <c r="AD277" s="759"/>
      <c r="AE277" s="759"/>
      <c r="AF277" s="759"/>
      <c r="AG277" s="759"/>
      <c r="AH277" s="759"/>
      <c r="AI277" s="759"/>
      <c r="AJ277" s="759"/>
      <c r="AK277" s="759"/>
      <c r="AL277" s="759"/>
      <c r="AM277" s="759"/>
      <c r="AN277" s="759"/>
      <c r="AO277" s="760"/>
      <c r="DA277" s="77"/>
      <c r="DB277" s="78"/>
      <c r="DC277" s="78"/>
      <c r="DD277" s="78"/>
      <c r="DE277" s="78"/>
      <c r="DF277" s="78"/>
      <c r="DG277" s="78"/>
      <c r="DQ277" s="78"/>
      <c r="DR277" s="78"/>
      <c r="DS277" s="78"/>
      <c r="DT277" s="78"/>
      <c r="DU277" s="78"/>
      <c r="DV277" s="78"/>
      <c r="EX277" s="78"/>
      <c r="EY277" s="78"/>
      <c r="EZ277" s="78"/>
      <c r="FA277" s="78"/>
      <c r="FB277" s="78"/>
      <c r="FC277" s="78"/>
      <c r="FD277" s="78"/>
      <c r="FE277" s="78"/>
      <c r="FF277" s="78"/>
      <c r="FG277" s="78"/>
      <c r="FH277" s="78"/>
      <c r="GA277" s="78"/>
      <c r="GB277" s="78"/>
      <c r="GC277" s="78"/>
      <c r="GD277" s="78"/>
      <c r="GE277" s="78"/>
      <c r="GF277" s="78"/>
      <c r="GG277" s="78"/>
      <c r="GH277" s="78"/>
      <c r="GI277" s="78"/>
      <c r="GJ277" s="78"/>
      <c r="GK277" s="78"/>
      <c r="GL277" s="78"/>
      <c r="GM277" s="78"/>
      <c r="GN277" s="78"/>
      <c r="GO277" s="78"/>
      <c r="GP277" s="78"/>
      <c r="GQ277" s="78"/>
      <c r="IA277" s="84"/>
      <c r="IV277" s="85"/>
      <c r="IY277" s="84"/>
      <c r="KF277" s="85"/>
    </row>
    <row r="278" spans="11:292" ht="15.75" hidden="1" customHeight="1" x14ac:dyDescent="0.4">
      <c r="DA278" s="77"/>
      <c r="DB278" s="78"/>
      <c r="DC278" s="78"/>
      <c r="DD278" s="78"/>
      <c r="DE278" s="78"/>
      <c r="DF278" s="78"/>
      <c r="DG278" s="78"/>
      <c r="EX278" s="78"/>
      <c r="EY278" s="78"/>
      <c r="EZ278" s="78"/>
      <c r="FA278" s="78"/>
      <c r="FB278" s="78"/>
      <c r="FC278" s="78"/>
      <c r="FD278" s="78"/>
      <c r="FE278" s="78"/>
      <c r="FF278" s="78"/>
      <c r="FG278" s="78"/>
      <c r="FH278" s="78"/>
      <c r="GA278" s="78"/>
      <c r="GB278" s="78"/>
      <c r="GC278" s="78"/>
      <c r="GD278" s="78"/>
      <c r="GE278" s="78"/>
      <c r="GF278" s="78"/>
      <c r="GG278" s="78"/>
      <c r="GH278" s="78"/>
      <c r="GI278" s="78"/>
      <c r="GJ278" s="78"/>
      <c r="GK278" s="78"/>
      <c r="GL278" s="78"/>
      <c r="GM278" s="78"/>
      <c r="GN278" s="78"/>
      <c r="GO278" s="78"/>
      <c r="GP278" s="78"/>
      <c r="GQ278" s="78"/>
      <c r="IA278" s="84"/>
      <c r="IV278" s="85"/>
      <c r="IY278" s="84"/>
      <c r="KF278" s="85"/>
    </row>
    <row r="279" spans="11:292" ht="15.75" hidden="1" customHeight="1" x14ac:dyDescent="0.4">
      <c r="DA279" s="77"/>
      <c r="DB279" s="78"/>
      <c r="DC279" s="78"/>
      <c r="DD279" s="78"/>
      <c r="DE279" s="78"/>
      <c r="DF279" s="78"/>
      <c r="DG279" s="78"/>
      <c r="EX279" s="78"/>
      <c r="EY279" s="78"/>
      <c r="EZ279" s="78"/>
      <c r="FA279" s="78"/>
      <c r="FB279" s="78"/>
      <c r="FC279" s="78"/>
      <c r="FD279" s="78"/>
      <c r="FE279" s="78"/>
      <c r="FF279" s="78"/>
      <c r="FG279" s="78"/>
      <c r="FH279" s="78"/>
      <c r="GA279" s="78"/>
      <c r="GB279" s="78"/>
      <c r="GC279" s="78"/>
      <c r="GD279" s="78"/>
      <c r="GE279" s="78"/>
      <c r="GF279" s="78"/>
      <c r="GG279" s="78"/>
      <c r="GH279" s="78"/>
      <c r="GI279" s="78"/>
      <c r="GJ279" s="78"/>
      <c r="GK279" s="78"/>
      <c r="GL279" s="78"/>
      <c r="GM279" s="78"/>
      <c r="GN279" s="78"/>
      <c r="GO279" s="78"/>
      <c r="GP279" s="78"/>
      <c r="GQ279" s="78"/>
      <c r="IA279" s="84"/>
      <c r="IV279" s="85"/>
      <c r="IY279" s="84"/>
      <c r="KF279" s="85"/>
    </row>
    <row r="280" spans="11:292" ht="15.75" hidden="1" customHeight="1" x14ac:dyDescent="0.4">
      <c r="DA280" s="77"/>
      <c r="DB280" s="78"/>
      <c r="DC280" s="78"/>
      <c r="DD280" s="78"/>
      <c r="DE280" s="78"/>
      <c r="DF280" s="78"/>
      <c r="DG280" s="78"/>
      <c r="EX280" s="78"/>
      <c r="EY280" s="78"/>
      <c r="EZ280" s="78"/>
      <c r="FA280" s="78"/>
      <c r="FB280" s="78"/>
      <c r="FC280" s="78"/>
      <c r="FD280" s="78"/>
      <c r="FE280" s="78"/>
      <c r="FF280" s="78"/>
      <c r="FG280" s="78"/>
      <c r="FH280" s="78"/>
      <c r="GA280" s="78"/>
      <c r="GB280" s="78"/>
      <c r="GC280" s="78"/>
      <c r="GD280" s="78"/>
      <c r="GE280" s="78"/>
      <c r="GF280" s="78"/>
      <c r="GG280" s="78"/>
      <c r="GH280" s="78"/>
      <c r="GI280" s="78"/>
      <c r="GJ280" s="78"/>
      <c r="GK280" s="78"/>
      <c r="GL280" s="78"/>
      <c r="GM280" s="78"/>
      <c r="GN280" s="78"/>
      <c r="GO280" s="78"/>
      <c r="GP280" s="78"/>
      <c r="GQ280" s="78"/>
      <c r="IA280" s="84"/>
      <c r="IV280" s="85"/>
      <c r="IY280" s="84"/>
      <c r="KF280" s="85"/>
    </row>
    <row r="281" spans="11:292" ht="15.75" hidden="1" customHeight="1" x14ac:dyDescent="0.4">
      <c r="DA281" s="77"/>
      <c r="DB281" s="78"/>
      <c r="DC281" s="78"/>
      <c r="DD281" s="78"/>
      <c r="DE281" s="78"/>
      <c r="DF281" s="78"/>
      <c r="DG281" s="78"/>
      <c r="EX281" s="78"/>
      <c r="EY281" s="78"/>
      <c r="EZ281" s="78"/>
      <c r="FA281" s="78"/>
      <c r="FB281" s="78"/>
      <c r="FC281" s="78"/>
      <c r="FD281" s="78"/>
      <c r="FE281" s="78"/>
      <c r="FF281" s="78"/>
      <c r="FG281" s="78"/>
      <c r="FH281" s="78"/>
      <c r="GA281" s="78"/>
      <c r="GB281" s="78"/>
      <c r="GC281" s="78"/>
      <c r="GD281" s="78"/>
      <c r="GE281" s="78"/>
      <c r="GF281" s="78"/>
      <c r="GG281" s="78"/>
      <c r="GH281" s="78"/>
      <c r="GI281" s="78"/>
      <c r="GJ281" s="78"/>
      <c r="GK281" s="78"/>
      <c r="GL281" s="78"/>
      <c r="GM281" s="78"/>
      <c r="GN281" s="78"/>
      <c r="GO281" s="78"/>
      <c r="GP281" s="78"/>
      <c r="GQ281" s="78"/>
      <c r="IA281" s="84"/>
      <c r="IV281" s="85"/>
      <c r="IY281" s="84"/>
      <c r="KF281" s="85"/>
    </row>
    <row r="282" spans="11:292" ht="15.75" hidden="1" customHeight="1" x14ac:dyDescent="0.4">
      <c r="DA282" s="77"/>
      <c r="DB282" s="78"/>
      <c r="DC282" s="78"/>
      <c r="DD282" s="78"/>
      <c r="DE282" s="78"/>
      <c r="DF282" s="78"/>
      <c r="DG282" s="78"/>
      <c r="EX282" s="78"/>
      <c r="EY282" s="78"/>
      <c r="EZ282" s="78"/>
      <c r="FA282" s="78"/>
      <c r="FB282" s="78"/>
      <c r="FC282" s="78"/>
      <c r="FD282" s="78"/>
      <c r="FE282" s="78"/>
      <c r="FF282" s="78"/>
      <c r="FG282" s="78"/>
      <c r="FH282" s="78"/>
      <c r="GA282" s="78"/>
      <c r="GB282" s="78"/>
      <c r="GC282" s="78"/>
      <c r="GD282" s="78"/>
      <c r="GE282" s="78"/>
      <c r="GF282" s="78"/>
      <c r="GG282" s="78"/>
      <c r="GH282" s="78"/>
      <c r="GI282" s="78"/>
      <c r="GJ282" s="78"/>
      <c r="GK282" s="78"/>
      <c r="GL282" s="78"/>
      <c r="GM282" s="78"/>
      <c r="GN282" s="78"/>
      <c r="GO282" s="78"/>
      <c r="GP282" s="78"/>
      <c r="GQ282" s="78"/>
      <c r="IA282" s="84"/>
      <c r="IV282" s="85"/>
      <c r="IY282" s="84"/>
      <c r="KF282" s="85"/>
    </row>
    <row r="283" spans="11:292" ht="15.75" hidden="1" customHeight="1" thickBot="1" x14ac:dyDescent="0.45">
      <c r="K283" s="13"/>
      <c r="DA283" s="77"/>
      <c r="DB283" s="78"/>
      <c r="DC283" s="78"/>
      <c r="DD283" s="78"/>
      <c r="DE283" s="78"/>
      <c r="DF283" s="78"/>
      <c r="DG283" s="78"/>
      <c r="EX283" s="78"/>
      <c r="EY283" s="78"/>
      <c r="EZ283" s="78"/>
      <c r="FA283" s="78"/>
      <c r="FB283" s="78"/>
      <c r="FC283" s="78"/>
      <c r="FD283" s="78"/>
      <c r="FE283" s="78"/>
      <c r="FF283" s="78"/>
      <c r="FG283" s="78"/>
      <c r="FH283" s="78"/>
      <c r="GA283" s="78"/>
      <c r="GB283" s="78"/>
      <c r="GC283" s="78"/>
      <c r="GD283" s="78"/>
      <c r="GE283" s="78"/>
      <c r="GF283" s="78"/>
      <c r="GG283" s="78"/>
      <c r="GH283" s="78"/>
      <c r="GI283" s="78"/>
      <c r="GJ283" s="78"/>
      <c r="GK283" s="78"/>
      <c r="GL283" s="78"/>
      <c r="GM283" s="78"/>
      <c r="GN283" s="78"/>
      <c r="GO283" s="78"/>
      <c r="GP283" s="78"/>
      <c r="GQ283" s="78"/>
      <c r="IA283" s="84"/>
      <c r="IV283" s="85"/>
      <c r="IY283" s="84"/>
      <c r="KF283" s="85"/>
    </row>
    <row r="284" spans="11:292" ht="15.75" hidden="1" customHeight="1" x14ac:dyDescent="0.4">
      <c r="K284" s="573"/>
      <c r="L284" s="574"/>
      <c r="M284" s="574"/>
      <c r="N284" s="37"/>
      <c r="O284" s="37"/>
      <c r="P284" s="575"/>
      <c r="Q284" s="576"/>
      <c r="R284" s="576"/>
      <c r="S284" s="576"/>
      <c r="T284" s="576"/>
      <c r="U284" s="576"/>
      <c r="V284" s="576"/>
      <c r="W284" s="576"/>
      <c r="X284" s="577"/>
      <c r="DA284" s="77"/>
      <c r="DB284" s="78"/>
      <c r="DC284" s="78"/>
      <c r="DD284" s="78"/>
      <c r="DE284" s="78"/>
      <c r="DF284" s="78"/>
      <c r="DG284" s="78"/>
      <c r="EX284" s="78"/>
      <c r="EY284" s="78"/>
      <c r="EZ284" s="78"/>
      <c r="FA284" s="78"/>
      <c r="FB284" s="78"/>
      <c r="FC284" s="78"/>
      <c r="FD284" s="78"/>
      <c r="FE284" s="78"/>
      <c r="FF284" s="78"/>
      <c r="FG284" s="78"/>
      <c r="FH284" s="78"/>
      <c r="GA284" s="78"/>
      <c r="GB284" s="78"/>
      <c r="GC284" s="78"/>
      <c r="GD284" s="78"/>
      <c r="GE284" s="78"/>
      <c r="GF284" s="78"/>
      <c r="GG284" s="78"/>
      <c r="GH284" s="78"/>
      <c r="GI284" s="78"/>
      <c r="GJ284" s="78"/>
      <c r="GK284" s="78"/>
      <c r="GL284" s="78"/>
      <c r="GM284" s="78"/>
      <c r="GN284" s="78"/>
      <c r="GO284" s="78"/>
      <c r="GP284" s="78"/>
      <c r="GQ284" s="78"/>
      <c r="IA284" s="84"/>
      <c r="IV284" s="85"/>
      <c r="IY284" s="84"/>
      <c r="KF284" s="85"/>
    </row>
    <row r="285" spans="11:292" ht="15.75" hidden="1" customHeight="1" x14ac:dyDescent="0.4">
      <c r="K285" s="578"/>
      <c r="L285" s="579"/>
      <c r="M285" s="579"/>
      <c r="N285" s="44"/>
      <c r="O285" s="44"/>
      <c r="P285" s="743"/>
      <c r="Q285" s="744"/>
      <c r="R285" s="744"/>
      <c r="S285" s="744"/>
      <c r="T285" s="744"/>
      <c r="U285" s="744"/>
      <c r="V285" s="744"/>
      <c r="W285" s="744"/>
      <c r="X285" s="745"/>
      <c r="DA285" s="77"/>
      <c r="DB285" s="78"/>
      <c r="DC285" s="78"/>
      <c r="DD285" s="78"/>
      <c r="DE285" s="78"/>
      <c r="DF285" s="78"/>
      <c r="DG285" s="78"/>
      <c r="EX285" s="78"/>
      <c r="EY285" s="78"/>
      <c r="EZ285" s="78"/>
      <c r="FA285" s="78"/>
      <c r="FB285" s="78"/>
      <c r="FC285" s="78"/>
      <c r="FD285" s="78"/>
      <c r="FE285" s="78"/>
      <c r="FF285" s="78"/>
      <c r="FG285" s="78"/>
      <c r="FH285" s="78"/>
      <c r="GA285" s="78"/>
      <c r="GB285" s="78"/>
      <c r="GC285" s="78"/>
      <c r="GD285" s="78"/>
      <c r="GE285" s="78"/>
      <c r="GF285" s="78"/>
      <c r="GG285" s="78"/>
      <c r="GH285" s="78"/>
      <c r="GI285" s="78"/>
      <c r="GJ285" s="78"/>
      <c r="GK285" s="78"/>
      <c r="GL285" s="78"/>
      <c r="GM285" s="78"/>
      <c r="GN285" s="78"/>
      <c r="GO285" s="78"/>
      <c r="GP285" s="78"/>
      <c r="GQ285" s="78"/>
      <c r="IA285" s="84"/>
      <c r="IV285" s="85"/>
      <c r="IY285" s="84"/>
      <c r="KF285" s="85"/>
    </row>
    <row r="286" spans="11:292" ht="15.75" hidden="1" customHeight="1" thickBot="1" x14ac:dyDescent="0.45">
      <c r="K286" s="603"/>
      <c r="L286" s="604"/>
      <c r="M286" s="604"/>
      <c r="N286" s="48"/>
      <c r="O286" s="48"/>
      <c r="P286" s="746"/>
      <c r="Q286" s="747"/>
      <c r="R286" s="747"/>
      <c r="S286" s="747"/>
      <c r="T286" s="747"/>
      <c r="U286" s="747"/>
      <c r="V286" s="747"/>
      <c r="W286" s="747"/>
      <c r="X286" s="748"/>
      <c r="DA286" s="77"/>
      <c r="DB286" s="78"/>
      <c r="DC286" s="78"/>
      <c r="DD286" s="78"/>
      <c r="DE286" s="78"/>
      <c r="DF286" s="78"/>
      <c r="DG286" s="78"/>
      <c r="EX286" s="78"/>
      <c r="EY286" s="78"/>
      <c r="EZ286" s="78"/>
      <c r="FA286" s="78"/>
      <c r="FB286" s="78"/>
      <c r="FC286" s="78"/>
      <c r="FD286" s="78"/>
      <c r="FE286" s="78"/>
      <c r="FF286" s="78"/>
      <c r="FG286" s="78"/>
      <c r="FH286" s="78"/>
      <c r="GA286" s="78"/>
      <c r="GB286" s="78"/>
      <c r="GC286" s="78"/>
      <c r="GD286" s="78"/>
      <c r="GE286" s="78"/>
      <c r="GF286" s="78"/>
      <c r="GG286" s="78"/>
      <c r="GH286" s="78"/>
      <c r="GI286" s="78"/>
      <c r="GJ286" s="78"/>
      <c r="GK286" s="78"/>
      <c r="GL286" s="78"/>
      <c r="GM286" s="78"/>
      <c r="GN286" s="78"/>
      <c r="GO286" s="78"/>
      <c r="GP286" s="78"/>
      <c r="GQ286" s="78"/>
      <c r="IA286" s="84"/>
      <c r="IV286" s="85"/>
      <c r="IY286" s="84"/>
      <c r="KF286" s="85"/>
    </row>
    <row r="287" spans="11:292" ht="16.5" hidden="1" customHeight="1" x14ac:dyDescent="0.4">
      <c r="DA287" s="77"/>
      <c r="DB287" s="78"/>
      <c r="DC287" s="78"/>
      <c r="DD287" s="78"/>
      <c r="DE287" s="78"/>
      <c r="DF287" s="78"/>
      <c r="DG287" s="78"/>
      <c r="EX287" s="78"/>
      <c r="EY287" s="78"/>
      <c r="EZ287" s="78"/>
      <c r="FA287" s="78"/>
      <c r="FB287" s="78"/>
      <c r="FC287" s="78"/>
      <c r="FD287" s="78"/>
      <c r="FE287" s="78"/>
      <c r="FF287" s="78"/>
      <c r="FG287" s="78"/>
      <c r="FH287" s="78"/>
      <c r="GA287" s="78"/>
      <c r="GB287" s="78"/>
      <c r="GC287" s="78"/>
      <c r="GD287" s="78"/>
      <c r="GE287" s="78"/>
      <c r="GF287" s="78"/>
      <c r="GG287" s="78"/>
      <c r="GH287" s="78"/>
      <c r="GI287" s="78"/>
      <c r="GJ287" s="78"/>
      <c r="GK287" s="78"/>
      <c r="GL287" s="78"/>
      <c r="GM287" s="78"/>
      <c r="GN287" s="78"/>
      <c r="GO287" s="78"/>
      <c r="GP287" s="78"/>
      <c r="GQ287" s="78"/>
      <c r="IA287" s="84"/>
      <c r="IV287" s="85"/>
      <c r="IY287" s="84"/>
      <c r="KF287" s="85"/>
    </row>
    <row r="288" spans="11:292" ht="15.75" hidden="1" customHeight="1" x14ac:dyDescent="0.4">
      <c r="DA288" s="77"/>
      <c r="DB288" s="78"/>
      <c r="DC288" s="78"/>
      <c r="DD288" s="78"/>
      <c r="DE288" s="78"/>
      <c r="DF288" s="78"/>
      <c r="DG288" s="78"/>
      <c r="EX288" s="78"/>
      <c r="EY288" s="78"/>
      <c r="EZ288" s="78"/>
      <c r="FA288" s="78"/>
      <c r="FB288" s="78"/>
      <c r="FC288" s="78"/>
      <c r="FD288" s="78"/>
      <c r="FE288" s="78"/>
      <c r="FF288" s="78"/>
      <c r="FG288" s="78"/>
      <c r="FH288" s="78"/>
      <c r="GA288" s="78"/>
      <c r="GB288" s="78"/>
      <c r="GC288" s="78"/>
      <c r="GD288" s="78"/>
      <c r="GE288" s="78"/>
      <c r="GF288" s="78"/>
      <c r="GG288" s="78"/>
      <c r="GH288" s="78"/>
      <c r="GI288" s="78"/>
      <c r="GJ288" s="78"/>
      <c r="GK288" s="78"/>
      <c r="GL288" s="78"/>
      <c r="GM288" s="78"/>
      <c r="GN288" s="78"/>
      <c r="GO288" s="78"/>
      <c r="GP288" s="78"/>
      <c r="GQ288" s="78"/>
      <c r="IA288" s="84"/>
      <c r="IV288" s="85"/>
      <c r="IY288" s="84"/>
      <c r="KF288" s="85"/>
    </row>
    <row r="289" spans="105:292" ht="15.75" hidden="1" customHeight="1" x14ac:dyDescent="0.4">
      <c r="DA289" s="77"/>
      <c r="DB289" s="78"/>
      <c r="DC289" s="78"/>
      <c r="DD289" s="78"/>
      <c r="DE289" s="78"/>
      <c r="DF289" s="78"/>
      <c r="DG289" s="78"/>
      <c r="EX289" s="78"/>
      <c r="EY289" s="78"/>
      <c r="EZ289" s="78"/>
      <c r="FA289" s="78"/>
      <c r="FB289" s="78"/>
      <c r="FC289" s="78"/>
      <c r="FD289" s="78"/>
      <c r="FE289" s="78"/>
      <c r="FF289" s="78"/>
      <c r="FG289" s="78"/>
      <c r="FH289" s="78"/>
      <c r="GA289" s="78"/>
      <c r="GB289" s="78"/>
      <c r="GC289" s="78"/>
      <c r="GD289" s="78"/>
      <c r="GE289" s="78"/>
      <c r="GF289" s="78"/>
      <c r="GG289" s="78"/>
      <c r="GH289" s="78"/>
      <c r="GI289" s="78"/>
      <c r="GJ289" s="78"/>
      <c r="GK289" s="78"/>
      <c r="GL289" s="78"/>
      <c r="GM289" s="78"/>
      <c r="GN289" s="78"/>
      <c r="GO289" s="78"/>
      <c r="GP289" s="78"/>
      <c r="GQ289" s="78"/>
      <c r="IA289" s="84"/>
      <c r="IV289" s="85"/>
      <c r="IY289" s="84"/>
      <c r="KF289" s="85"/>
    </row>
    <row r="290" spans="105:292" ht="15.75" hidden="1" customHeight="1" x14ac:dyDescent="0.4">
      <c r="DA290" s="77"/>
      <c r="DB290" s="78"/>
      <c r="DC290" s="78"/>
      <c r="DD290" s="78"/>
      <c r="DE290" s="78"/>
      <c r="DF290" s="78"/>
      <c r="DG290" s="78"/>
      <c r="EX290" s="78"/>
      <c r="EY290" s="78"/>
      <c r="EZ290" s="78"/>
      <c r="FA290" s="78"/>
      <c r="FB290" s="78"/>
      <c r="FC290" s="78"/>
      <c r="FD290" s="78"/>
      <c r="FE290" s="78"/>
      <c r="FF290" s="78"/>
      <c r="FG290" s="78"/>
      <c r="FH290" s="78"/>
      <c r="GA290" s="78"/>
      <c r="GB290" s="78"/>
      <c r="GC290" s="78"/>
      <c r="GD290" s="78"/>
      <c r="GE290" s="78"/>
      <c r="GF290" s="78"/>
      <c r="GG290" s="78"/>
      <c r="GH290" s="78"/>
      <c r="GI290" s="78"/>
      <c r="GJ290" s="78"/>
      <c r="GK290" s="78"/>
      <c r="GL290" s="78"/>
      <c r="GM290" s="78"/>
      <c r="GN290" s="78"/>
      <c r="GO290" s="78"/>
      <c r="GP290" s="78"/>
      <c r="GQ290" s="78"/>
      <c r="IA290" s="84"/>
      <c r="IV290" s="85"/>
      <c r="IY290" s="84"/>
      <c r="KF290" s="85"/>
    </row>
    <row r="291" spans="105:292" ht="15.75" hidden="1" customHeight="1" x14ac:dyDescent="0.4">
      <c r="DA291" s="77"/>
      <c r="DB291" s="78"/>
      <c r="DC291" s="78"/>
      <c r="DD291" s="78"/>
      <c r="DE291" s="78"/>
      <c r="DF291" s="78"/>
      <c r="DG291" s="78"/>
      <c r="EX291" s="78"/>
      <c r="EY291" s="78"/>
      <c r="EZ291" s="78"/>
      <c r="FA291" s="78"/>
      <c r="FB291" s="78"/>
      <c r="FC291" s="78"/>
      <c r="FD291" s="78"/>
      <c r="FE291" s="78"/>
      <c r="FF291" s="78"/>
      <c r="FG291" s="78"/>
      <c r="FH291" s="78"/>
      <c r="GA291" s="78"/>
      <c r="GB291" s="78"/>
      <c r="GC291" s="78"/>
      <c r="GD291" s="78"/>
      <c r="GE291" s="78"/>
      <c r="GF291" s="78"/>
      <c r="GG291" s="78"/>
      <c r="GH291" s="78"/>
      <c r="GI291" s="78"/>
      <c r="GJ291" s="78"/>
      <c r="GK291" s="78"/>
      <c r="GL291" s="78"/>
      <c r="GM291" s="78"/>
      <c r="GN291" s="78"/>
      <c r="GO291" s="78"/>
      <c r="GP291" s="78"/>
      <c r="GQ291" s="78"/>
      <c r="IA291" s="84"/>
      <c r="IV291" s="85"/>
      <c r="IY291" s="84"/>
      <c r="KF291" s="85"/>
    </row>
    <row r="292" spans="105:292" ht="15.75" hidden="1" customHeight="1" x14ac:dyDescent="0.4">
      <c r="DA292" s="77"/>
      <c r="DB292" s="78"/>
      <c r="DC292" s="78"/>
      <c r="DD292" s="78"/>
      <c r="DE292" s="78"/>
      <c r="DF292" s="78"/>
      <c r="DG292" s="78"/>
      <c r="EX292" s="78"/>
      <c r="EY292" s="78"/>
      <c r="EZ292" s="78"/>
      <c r="FA292" s="78"/>
      <c r="FB292" s="78"/>
      <c r="FC292" s="78"/>
      <c r="FD292" s="78"/>
      <c r="FE292" s="78"/>
      <c r="FF292" s="78"/>
      <c r="FG292" s="78"/>
      <c r="FH292" s="78"/>
      <c r="GA292" s="78"/>
      <c r="GB292" s="78"/>
      <c r="GC292" s="78"/>
      <c r="GD292" s="78"/>
      <c r="GE292" s="78"/>
      <c r="GF292" s="78"/>
      <c r="GG292" s="78"/>
      <c r="GH292" s="78"/>
      <c r="GI292" s="78"/>
      <c r="GJ292" s="78"/>
      <c r="GK292" s="78"/>
      <c r="GL292" s="78"/>
      <c r="GM292" s="78"/>
      <c r="GN292" s="78"/>
      <c r="GO292" s="78"/>
      <c r="GP292" s="78"/>
      <c r="GQ292" s="78"/>
      <c r="IA292" s="84"/>
      <c r="IV292" s="85"/>
      <c r="IY292" s="84"/>
      <c r="KF292" s="85"/>
    </row>
    <row r="293" spans="105:292" ht="15.75" hidden="1" customHeight="1" x14ac:dyDescent="0.4">
      <c r="DA293" s="77"/>
      <c r="DB293" s="78"/>
      <c r="DC293" s="78"/>
      <c r="DD293" s="78"/>
      <c r="DE293" s="78"/>
      <c r="DF293" s="78"/>
      <c r="DG293" s="78"/>
      <c r="EX293" s="78"/>
      <c r="EY293" s="78"/>
      <c r="EZ293" s="78"/>
      <c r="FA293" s="78"/>
      <c r="FB293" s="78"/>
      <c r="FC293" s="78"/>
      <c r="FD293" s="78"/>
      <c r="FE293" s="78"/>
      <c r="FF293" s="78"/>
      <c r="FG293" s="78"/>
      <c r="FH293" s="78"/>
      <c r="GA293" s="78"/>
      <c r="GB293" s="78"/>
      <c r="GC293" s="78"/>
      <c r="GD293" s="78"/>
      <c r="GE293" s="78"/>
      <c r="GF293" s="78"/>
      <c r="GG293" s="78"/>
      <c r="GH293" s="78"/>
      <c r="GI293" s="78"/>
      <c r="GJ293" s="78"/>
      <c r="GK293" s="78"/>
      <c r="GL293" s="78"/>
      <c r="GM293" s="78"/>
      <c r="GN293" s="78"/>
      <c r="GO293" s="78"/>
      <c r="GP293" s="78"/>
      <c r="GQ293" s="78"/>
      <c r="IA293" s="84"/>
      <c r="IV293" s="85"/>
      <c r="IY293" s="84"/>
      <c r="KF293" s="85"/>
    </row>
    <row r="294" spans="105:292" ht="15.75" hidden="1" customHeight="1" x14ac:dyDescent="0.4">
      <c r="DA294" s="77"/>
      <c r="DB294" s="78"/>
      <c r="DC294" s="78"/>
      <c r="DD294" s="78"/>
      <c r="DE294" s="78"/>
      <c r="DF294" s="78"/>
      <c r="DG294" s="78"/>
      <c r="EX294" s="78"/>
      <c r="EY294" s="78"/>
      <c r="EZ294" s="78"/>
      <c r="FA294" s="78"/>
      <c r="FB294" s="78"/>
      <c r="FC294" s="78"/>
      <c r="FD294" s="78"/>
      <c r="FE294" s="78"/>
      <c r="FF294" s="78"/>
      <c r="FG294" s="78"/>
      <c r="FH294" s="78"/>
      <c r="GA294" s="78"/>
      <c r="GB294" s="78"/>
      <c r="GC294" s="78"/>
      <c r="GD294" s="78"/>
      <c r="GE294" s="78"/>
      <c r="GF294" s="78"/>
      <c r="GG294" s="78"/>
      <c r="GH294" s="78"/>
      <c r="GI294" s="78"/>
      <c r="GJ294" s="78"/>
      <c r="GK294" s="78"/>
      <c r="GL294" s="78"/>
      <c r="GM294" s="78"/>
      <c r="GN294" s="78"/>
      <c r="GO294" s="78"/>
      <c r="GP294" s="78"/>
      <c r="GQ294" s="78"/>
      <c r="IA294" s="84"/>
      <c r="IV294" s="85"/>
      <c r="IY294" s="84"/>
      <c r="KF294" s="85"/>
    </row>
    <row r="295" spans="105:292" ht="15.75" hidden="1" customHeight="1" x14ac:dyDescent="0.4">
      <c r="DA295" s="77"/>
      <c r="DB295" s="78"/>
      <c r="DC295" s="78"/>
      <c r="DD295" s="78"/>
      <c r="DE295" s="78"/>
      <c r="DF295" s="78"/>
      <c r="DG295" s="78"/>
      <c r="EX295" s="78"/>
      <c r="EY295" s="78"/>
      <c r="EZ295" s="78"/>
      <c r="FA295" s="78"/>
      <c r="FB295" s="78"/>
      <c r="FC295" s="78"/>
      <c r="FD295" s="78"/>
      <c r="FE295" s="78"/>
      <c r="FF295" s="78"/>
      <c r="FG295" s="78"/>
      <c r="FH295" s="78"/>
      <c r="GA295" s="78"/>
      <c r="GB295" s="78"/>
      <c r="GC295" s="78"/>
      <c r="GD295" s="78"/>
      <c r="GE295" s="78"/>
      <c r="GF295" s="78"/>
      <c r="GG295" s="78"/>
      <c r="GH295" s="78"/>
      <c r="GI295" s="78"/>
      <c r="GJ295" s="78"/>
      <c r="GK295" s="78"/>
      <c r="GL295" s="78"/>
      <c r="GM295" s="78"/>
      <c r="GN295" s="78"/>
      <c r="GO295" s="78"/>
      <c r="GP295" s="78"/>
      <c r="GQ295" s="78"/>
      <c r="IA295" s="84"/>
      <c r="IV295" s="85"/>
      <c r="IY295" s="84"/>
      <c r="KF295" s="85"/>
    </row>
    <row r="296" spans="105:292" ht="15.75" hidden="1" customHeight="1" x14ac:dyDescent="0.4">
      <c r="DA296" s="77"/>
      <c r="DB296" s="78"/>
      <c r="DC296" s="78"/>
      <c r="DD296" s="78"/>
      <c r="DE296" s="78"/>
      <c r="DF296" s="78"/>
      <c r="DG296" s="78"/>
      <c r="EX296" s="78"/>
      <c r="EY296" s="78"/>
      <c r="EZ296" s="78"/>
      <c r="FA296" s="78"/>
      <c r="FB296" s="78"/>
      <c r="FC296" s="78"/>
      <c r="FD296" s="78"/>
      <c r="FE296" s="78"/>
      <c r="FF296" s="78"/>
      <c r="FG296" s="78"/>
      <c r="FH296" s="78"/>
      <c r="GA296" s="78"/>
      <c r="GB296" s="78"/>
      <c r="GC296" s="78"/>
      <c r="GD296" s="78"/>
      <c r="GE296" s="78"/>
      <c r="GF296" s="78"/>
      <c r="GG296" s="78"/>
      <c r="GH296" s="78"/>
      <c r="GI296" s="78"/>
      <c r="GJ296" s="78"/>
      <c r="GK296" s="78"/>
      <c r="GL296" s="78"/>
      <c r="GM296" s="78"/>
      <c r="GN296" s="78"/>
      <c r="GO296" s="78"/>
      <c r="GP296" s="78"/>
      <c r="GQ296" s="78"/>
      <c r="IA296" s="84"/>
      <c r="IV296" s="85"/>
      <c r="IY296" s="84"/>
      <c r="KF296" s="85"/>
    </row>
    <row r="297" spans="105:292" ht="15.75" hidden="1" customHeight="1" x14ac:dyDescent="0.4">
      <c r="DA297" s="77"/>
      <c r="DB297" s="78"/>
      <c r="DC297" s="78"/>
      <c r="DD297" s="78"/>
      <c r="DE297" s="78"/>
      <c r="DF297" s="78"/>
      <c r="DG297" s="78"/>
      <c r="EX297" s="78"/>
      <c r="EY297" s="78"/>
      <c r="EZ297" s="78"/>
      <c r="FA297" s="78"/>
      <c r="FB297" s="78"/>
      <c r="FC297" s="78"/>
      <c r="FD297" s="78"/>
      <c r="FE297" s="78"/>
      <c r="FF297" s="78"/>
      <c r="FG297" s="78"/>
      <c r="FH297" s="78"/>
      <c r="GA297" s="78"/>
      <c r="GB297" s="78"/>
      <c r="GC297" s="78"/>
      <c r="GD297" s="78"/>
      <c r="GE297" s="78"/>
      <c r="GF297" s="78"/>
      <c r="GG297" s="78"/>
      <c r="GH297" s="78"/>
      <c r="GI297" s="78"/>
      <c r="GJ297" s="78"/>
      <c r="GK297" s="78"/>
      <c r="GL297" s="78"/>
      <c r="GM297" s="78"/>
      <c r="GN297" s="78"/>
      <c r="GO297" s="78"/>
      <c r="GP297" s="78"/>
      <c r="GQ297" s="78"/>
      <c r="IA297" s="84"/>
      <c r="IV297" s="85"/>
      <c r="IY297" s="84"/>
      <c r="KF297" s="85"/>
    </row>
    <row r="298" spans="105:292" ht="15.75" hidden="1" customHeight="1" x14ac:dyDescent="0.4">
      <c r="DA298" s="77"/>
      <c r="DB298" s="78"/>
      <c r="DC298" s="78"/>
      <c r="DD298" s="78"/>
      <c r="DE298" s="78"/>
      <c r="DF298" s="78"/>
      <c r="DG298" s="78"/>
      <c r="EX298" s="78"/>
      <c r="EY298" s="78"/>
      <c r="EZ298" s="78"/>
      <c r="FA298" s="78"/>
      <c r="FB298" s="78"/>
      <c r="FC298" s="78"/>
      <c r="FD298" s="78"/>
      <c r="FE298" s="78"/>
      <c r="FF298" s="78"/>
      <c r="FG298" s="78"/>
      <c r="FH298" s="78"/>
      <c r="GA298" s="78"/>
      <c r="GB298" s="78"/>
      <c r="GC298" s="78"/>
      <c r="GD298" s="78"/>
      <c r="GE298" s="78"/>
      <c r="GF298" s="78"/>
      <c r="GG298" s="78"/>
      <c r="GH298" s="78"/>
      <c r="GI298" s="78"/>
      <c r="GJ298" s="78"/>
      <c r="GK298" s="78"/>
      <c r="GL298" s="78"/>
      <c r="GM298" s="78"/>
      <c r="GN298" s="78"/>
      <c r="GO298" s="78"/>
      <c r="GP298" s="78"/>
      <c r="GQ298" s="78"/>
      <c r="IA298" s="84"/>
      <c r="IV298" s="85"/>
      <c r="IY298" s="84"/>
      <c r="KF298" s="85"/>
    </row>
    <row r="299" spans="105:292" ht="15.75" hidden="1" customHeight="1" x14ac:dyDescent="0.4">
      <c r="DA299" s="77"/>
      <c r="DB299" s="78"/>
      <c r="DC299" s="78"/>
      <c r="DD299" s="78"/>
      <c r="DE299" s="78"/>
      <c r="DF299" s="78"/>
      <c r="DG299" s="78"/>
      <c r="EX299" s="78"/>
      <c r="EY299" s="78"/>
      <c r="EZ299" s="78"/>
      <c r="FA299" s="78"/>
      <c r="FB299" s="78"/>
      <c r="FC299" s="78"/>
      <c r="FD299" s="78"/>
      <c r="FE299" s="78"/>
      <c r="FF299" s="78"/>
      <c r="FG299" s="78"/>
      <c r="FH299" s="78"/>
      <c r="GA299" s="78"/>
      <c r="GB299" s="78"/>
      <c r="GC299" s="78"/>
      <c r="GD299" s="78"/>
      <c r="GE299" s="78"/>
      <c r="GF299" s="78"/>
      <c r="GG299" s="78"/>
      <c r="GH299" s="78"/>
      <c r="GI299" s="78"/>
      <c r="GJ299" s="78"/>
      <c r="GK299" s="78"/>
      <c r="GL299" s="78"/>
      <c r="GM299" s="78"/>
      <c r="GN299" s="78"/>
      <c r="GO299" s="78"/>
      <c r="GP299" s="78"/>
      <c r="GQ299" s="78"/>
      <c r="IA299" s="84"/>
      <c r="IV299" s="85"/>
      <c r="IY299" s="84"/>
      <c r="KF299" s="85"/>
    </row>
    <row r="300" spans="105:292" ht="15.75" hidden="1" customHeight="1" x14ac:dyDescent="0.4">
      <c r="DA300" s="77"/>
      <c r="DB300" s="78"/>
      <c r="DC300" s="78"/>
      <c r="DD300" s="78"/>
      <c r="DE300" s="78"/>
      <c r="DF300" s="78"/>
      <c r="DG300" s="78"/>
      <c r="EX300" s="78"/>
      <c r="EY300" s="78"/>
      <c r="EZ300" s="78"/>
      <c r="FA300" s="78"/>
      <c r="FB300" s="78"/>
      <c r="FC300" s="78"/>
      <c r="FD300" s="78"/>
      <c r="FE300" s="78"/>
      <c r="FF300" s="78"/>
      <c r="FG300" s="78"/>
      <c r="FH300" s="78"/>
      <c r="GA300" s="18"/>
      <c r="GB300" s="19"/>
      <c r="GC300" s="19"/>
      <c r="GD300" s="20"/>
      <c r="GE300" s="19"/>
      <c r="GF300" s="19"/>
      <c r="GG300" s="21"/>
      <c r="GH300" s="19"/>
      <c r="GI300" s="19"/>
      <c r="GJ300" s="19"/>
      <c r="GK300" s="19"/>
      <c r="GL300" s="19"/>
      <c r="GM300" s="19"/>
      <c r="GN300" s="19"/>
      <c r="GO300" s="19"/>
      <c r="GP300" s="19"/>
      <c r="GQ300" s="22"/>
      <c r="IA300" s="84"/>
      <c r="IV300" s="85"/>
      <c r="IY300" s="84"/>
      <c r="KF300" s="85"/>
    </row>
    <row r="301" spans="105:292" ht="15.75" hidden="1" customHeight="1" x14ac:dyDescent="0.4">
      <c r="DA301" s="77"/>
      <c r="DB301" s="78"/>
      <c r="DC301" s="78"/>
      <c r="DD301" s="78"/>
      <c r="DE301" s="78"/>
      <c r="DF301" s="78"/>
      <c r="DG301" s="78"/>
      <c r="EX301" s="78"/>
      <c r="EY301" s="78"/>
      <c r="EZ301" s="78"/>
      <c r="FA301" s="78"/>
      <c r="FB301" s="78"/>
      <c r="FC301" s="78"/>
      <c r="FD301" s="78"/>
      <c r="FE301" s="78"/>
      <c r="FF301" s="78"/>
      <c r="FG301" s="78"/>
      <c r="FH301" s="78"/>
      <c r="GA301" s="33"/>
      <c r="GB301" s="24"/>
      <c r="GC301" s="24"/>
      <c r="GD301" s="25"/>
      <c r="GE301" s="26"/>
      <c r="GF301" s="26"/>
      <c r="GG301" s="27"/>
      <c r="GH301" s="26"/>
      <c r="GI301" s="28"/>
      <c r="GJ301" s="28"/>
      <c r="GK301" s="26"/>
      <c r="GL301" s="26"/>
      <c r="GM301" s="26"/>
      <c r="GN301" s="26"/>
      <c r="GO301" s="26"/>
      <c r="GP301" s="26"/>
      <c r="GQ301" s="29"/>
      <c r="IA301" s="84"/>
      <c r="IV301" s="85"/>
      <c r="IY301" s="84"/>
      <c r="KF301" s="85"/>
    </row>
    <row r="302" spans="105:292" ht="15.75" hidden="1" customHeight="1" x14ac:dyDescent="0.4">
      <c r="DA302" s="77"/>
      <c r="DB302" s="78"/>
      <c r="DC302" s="78"/>
      <c r="DD302" s="78"/>
      <c r="DE302" s="78"/>
      <c r="DF302" s="78"/>
      <c r="DG302" s="78"/>
      <c r="EX302" s="78"/>
      <c r="EY302" s="78"/>
      <c r="EZ302" s="78"/>
      <c r="FA302" s="78"/>
      <c r="FB302" s="78"/>
      <c r="FC302" s="78"/>
      <c r="FD302" s="78"/>
      <c r="FE302" s="78"/>
      <c r="FF302" s="78"/>
      <c r="FG302" s="78"/>
      <c r="FH302" s="78"/>
      <c r="GA302" s="23"/>
      <c r="GB302" s="26"/>
      <c r="GC302" s="26"/>
      <c r="GD302" s="25"/>
      <c r="GE302" s="26"/>
      <c r="GF302" s="26"/>
      <c r="GG302" s="27"/>
      <c r="GH302" s="26"/>
      <c r="GI302" s="28"/>
      <c r="GJ302" s="28"/>
      <c r="GK302" s="26"/>
      <c r="GL302" s="26"/>
      <c r="GM302" s="26"/>
      <c r="GN302" s="28"/>
      <c r="GO302" s="26"/>
      <c r="GP302" s="26"/>
      <c r="GQ302" s="29"/>
      <c r="IA302" s="84"/>
      <c r="IV302" s="85"/>
      <c r="IY302" s="84"/>
      <c r="KF302" s="85"/>
    </row>
    <row r="303" spans="105:292" ht="15.75" hidden="1" customHeight="1" x14ac:dyDescent="0.4">
      <c r="DA303" s="77"/>
      <c r="DB303" s="78"/>
      <c r="DC303" s="78"/>
      <c r="DD303" s="78"/>
      <c r="DE303" s="78"/>
      <c r="DF303" s="78"/>
      <c r="DG303" s="78"/>
      <c r="EX303" s="78"/>
      <c r="EY303" s="78"/>
      <c r="EZ303" s="78"/>
      <c r="FA303" s="78"/>
      <c r="FB303" s="78"/>
      <c r="FC303" s="78"/>
      <c r="FD303" s="78"/>
      <c r="FE303" s="78"/>
      <c r="FF303" s="78"/>
      <c r="FG303" s="78"/>
      <c r="FH303" s="78"/>
      <c r="GA303" s="23"/>
      <c r="GB303" s="26"/>
      <c r="GC303" s="26"/>
      <c r="GD303" s="25"/>
      <c r="GE303" s="26"/>
      <c r="GF303" s="27"/>
      <c r="GG303" s="26"/>
      <c r="GH303" s="26"/>
      <c r="GI303" s="26"/>
      <c r="GJ303" s="26"/>
      <c r="GK303" s="26"/>
      <c r="GL303" s="26"/>
      <c r="GM303" s="26"/>
      <c r="GN303" s="28"/>
      <c r="GO303" s="26"/>
      <c r="GP303" s="26"/>
      <c r="GQ303" s="29"/>
      <c r="IA303" s="84"/>
      <c r="IV303" s="85"/>
      <c r="IY303" s="84"/>
      <c r="KF303" s="85"/>
    </row>
    <row r="304" spans="105:292" ht="15.75" hidden="1" customHeight="1" x14ac:dyDescent="0.4">
      <c r="DA304" s="77"/>
      <c r="DB304" s="78"/>
      <c r="DC304" s="78"/>
      <c r="DD304" s="78"/>
      <c r="DE304" s="78"/>
      <c r="DF304" s="78"/>
      <c r="DG304" s="78"/>
      <c r="EX304" s="78"/>
      <c r="EY304" s="78"/>
      <c r="EZ304" s="78"/>
      <c r="FA304" s="78"/>
      <c r="FB304" s="78"/>
      <c r="FC304" s="78"/>
      <c r="FD304" s="78"/>
      <c r="FE304" s="78"/>
      <c r="FF304" s="78"/>
      <c r="FG304" s="78"/>
      <c r="FH304" s="78"/>
      <c r="GA304" s="23"/>
      <c r="GB304" s="26"/>
      <c r="GC304" s="26"/>
      <c r="GD304" s="26"/>
      <c r="GE304" s="26"/>
      <c r="GF304" s="27"/>
      <c r="GG304" s="26"/>
      <c r="GH304" s="26"/>
      <c r="GI304" s="26"/>
      <c r="GJ304" s="26"/>
      <c r="GK304" s="26"/>
      <c r="GL304" s="26"/>
      <c r="GM304" s="26"/>
      <c r="GN304" s="28"/>
      <c r="GO304" s="26"/>
      <c r="GP304" s="26"/>
      <c r="GQ304" s="29"/>
      <c r="IA304" s="84"/>
      <c r="IV304" s="85"/>
      <c r="IY304" s="84"/>
      <c r="KF304" s="85"/>
    </row>
    <row r="305" spans="105:292" ht="15.75" hidden="1" customHeight="1" x14ac:dyDescent="0.4">
      <c r="DA305" s="77"/>
      <c r="DB305" s="78"/>
      <c r="DC305" s="78"/>
      <c r="DD305" s="78"/>
      <c r="DE305" s="78"/>
      <c r="DF305" s="78"/>
      <c r="DG305" s="78"/>
      <c r="EX305" s="78"/>
      <c r="EY305" s="78"/>
      <c r="EZ305" s="78"/>
      <c r="FA305" s="78"/>
      <c r="FB305" s="78"/>
      <c r="FC305" s="78"/>
      <c r="FD305" s="78"/>
      <c r="FE305" s="78"/>
      <c r="FF305" s="78"/>
      <c r="FG305" s="78"/>
      <c r="FH305" s="78"/>
      <c r="GA305" s="23"/>
      <c r="GB305" s="26"/>
      <c r="GC305" s="26"/>
      <c r="GD305" s="25"/>
      <c r="GE305" s="26"/>
      <c r="GF305" s="27"/>
      <c r="GG305" s="26"/>
      <c r="GH305" s="26"/>
      <c r="GI305" s="26"/>
      <c r="GJ305" s="26"/>
      <c r="GK305" s="26"/>
      <c r="GL305" s="26"/>
      <c r="GM305" s="26"/>
      <c r="GN305" s="28"/>
      <c r="GO305" s="26"/>
      <c r="GP305" s="26"/>
      <c r="GQ305" s="29"/>
      <c r="IA305" s="84"/>
      <c r="IV305" s="85"/>
      <c r="IY305" s="84"/>
      <c r="KF305" s="85"/>
    </row>
    <row r="306" spans="105:292" ht="15.75" hidden="1" customHeight="1" x14ac:dyDescent="0.4">
      <c r="DA306" s="77"/>
      <c r="DB306" s="78"/>
      <c r="DC306" s="78"/>
      <c r="DD306" s="78"/>
      <c r="DE306" s="78"/>
      <c r="DF306" s="78"/>
      <c r="DG306" s="78"/>
      <c r="EX306" s="78"/>
      <c r="EY306" s="78"/>
      <c r="EZ306" s="78"/>
      <c r="FA306" s="78"/>
      <c r="FB306" s="78"/>
      <c r="FC306" s="78"/>
      <c r="FD306" s="78"/>
      <c r="FE306" s="78"/>
      <c r="FF306" s="78"/>
      <c r="FG306" s="78"/>
      <c r="FH306" s="78"/>
      <c r="GA306" s="23"/>
      <c r="GB306" s="26"/>
      <c r="GC306" s="26"/>
      <c r="GD306" s="25"/>
      <c r="GE306" s="26"/>
      <c r="GF306" s="27"/>
      <c r="GG306" s="26"/>
      <c r="GH306" s="26"/>
      <c r="GI306" s="26"/>
      <c r="GJ306" s="26"/>
      <c r="GK306" s="26"/>
      <c r="GL306" s="26"/>
      <c r="GM306" s="26"/>
      <c r="GN306" s="26"/>
      <c r="GO306" s="26"/>
      <c r="GP306" s="26"/>
      <c r="GQ306" s="29"/>
      <c r="IA306" s="84"/>
      <c r="IV306" s="85"/>
      <c r="IY306" s="84"/>
      <c r="KF306" s="85"/>
    </row>
    <row r="307" spans="105:292" ht="15.75" hidden="1" customHeight="1" x14ac:dyDescent="0.4">
      <c r="DA307" s="77"/>
      <c r="DB307" s="78"/>
      <c r="DC307" s="78"/>
      <c r="DD307" s="78"/>
      <c r="DE307" s="78"/>
      <c r="DF307" s="78"/>
      <c r="DG307" s="78"/>
      <c r="EX307" s="78"/>
      <c r="EY307" s="78"/>
      <c r="EZ307" s="78"/>
      <c r="FA307" s="78"/>
      <c r="FB307" s="78"/>
      <c r="FC307" s="78"/>
      <c r="FD307" s="78"/>
      <c r="FE307" s="78"/>
      <c r="FF307" s="78"/>
      <c r="FG307" s="78"/>
      <c r="FH307" s="78"/>
      <c r="GA307" s="23"/>
      <c r="GB307" s="26"/>
      <c r="GC307" s="26"/>
      <c r="GD307" s="25"/>
      <c r="GE307" s="27"/>
      <c r="GF307" s="26"/>
      <c r="GG307" s="26"/>
      <c r="GH307" s="26"/>
      <c r="GI307" s="26"/>
      <c r="GJ307" s="26"/>
      <c r="GK307" s="26"/>
      <c r="GL307" s="26"/>
      <c r="GM307" s="26"/>
      <c r="GN307" s="26"/>
      <c r="GO307" s="26"/>
      <c r="GP307" s="26"/>
      <c r="GQ307" s="29"/>
      <c r="IA307" s="84"/>
      <c r="IV307" s="85"/>
      <c r="IY307" s="84"/>
      <c r="KF307" s="85"/>
    </row>
    <row r="308" spans="105:292" ht="15.75" hidden="1" customHeight="1" x14ac:dyDescent="0.4">
      <c r="DA308" s="77"/>
      <c r="DB308" s="78"/>
      <c r="DC308" s="78"/>
      <c r="DD308" s="78"/>
      <c r="DE308" s="78"/>
      <c r="DF308" s="78"/>
      <c r="DG308" s="78"/>
      <c r="EX308" s="78"/>
      <c r="EY308" s="78"/>
      <c r="EZ308" s="78"/>
      <c r="FA308" s="78"/>
      <c r="FB308" s="78"/>
      <c r="FC308" s="78"/>
      <c r="FD308" s="78"/>
      <c r="FE308" s="78"/>
      <c r="FF308" s="78"/>
      <c r="FG308" s="78"/>
      <c r="FH308" s="78"/>
      <c r="GA308" s="23"/>
      <c r="GB308" s="26"/>
      <c r="GC308" s="26"/>
      <c r="GD308" s="26"/>
      <c r="GE308" s="26"/>
      <c r="GF308" s="26"/>
      <c r="GG308" s="26"/>
      <c r="GH308" s="26"/>
      <c r="GI308" s="26"/>
      <c r="GJ308" s="26"/>
      <c r="GK308" s="26"/>
      <c r="GL308" s="26"/>
      <c r="GM308" s="26"/>
      <c r="GN308" s="26"/>
      <c r="GO308" s="26"/>
      <c r="GP308" s="26"/>
      <c r="GQ308" s="29"/>
      <c r="IA308" s="84"/>
      <c r="IV308" s="85"/>
      <c r="IY308" s="84"/>
      <c r="KF308" s="85"/>
    </row>
    <row r="309" spans="105:292" ht="15.75" hidden="1" customHeight="1" x14ac:dyDescent="0.4">
      <c r="DA309" s="77"/>
      <c r="DB309" s="78"/>
      <c r="DC309" s="78"/>
      <c r="DD309" s="78"/>
      <c r="DE309" s="78"/>
      <c r="DF309" s="78"/>
      <c r="DG309" s="78"/>
      <c r="EX309" s="78"/>
      <c r="EY309" s="78"/>
      <c r="EZ309" s="78"/>
      <c r="FA309" s="78"/>
      <c r="FB309" s="78"/>
      <c r="FC309" s="78"/>
      <c r="FD309" s="78"/>
      <c r="FE309" s="78"/>
      <c r="FF309" s="78"/>
      <c r="FG309" s="78"/>
      <c r="FH309" s="78"/>
      <c r="GA309" s="23"/>
      <c r="GB309" s="26"/>
      <c r="GC309" s="26"/>
      <c r="GD309" s="26"/>
      <c r="GE309" s="26"/>
      <c r="GF309" s="26"/>
      <c r="GG309" s="26"/>
      <c r="GH309" s="26"/>
      <c r="GI309" s="26"/>
      <c r="GJ309" s="26"/>
      <c r="GK309" s="26"/>
      <c r="GL309" s="26"/>
      <c r="GM309" s="26"/>
      <c r="GN309" s="26"/>
      <c r="GO309" s="26"/>
      <c r="GP309" s="26"/>
      <c r="GQ309" s="29"/>
      <c r="IA309" s="84"/>
      <c r="IV309" s="85"/>
      <c r="IY309" s="84"/>
      <c r="KF309" s="85"/>
    </row>
    <row r="310" spans="105:292" ht="15.75" hidden="1" customHeight="1" x14ac:dyDescent="0.4">
      <c r="DA310" s="77"/>
      <c r="DB310" s="78"/>
      <c r="DC310" s="78"/>
      <c r="DD310" s="78"/>
      <c r="DE310" s="78"/>
      <c r="DF310" s="78"/>
      <c r="DG310" s="78"/>
      <c r="EX310" s="78"/>
      <c r="EY310" s="78"/>
      <c r="EZ310" s="78"/>
      <c r="FA310" s="78"/>
      <c r="FB310" s="78"/>
      <c r="FC310" s="78"/>
      <c r="FD310" s="78"/>
      <c r="FE310" s="78"/>
      <c r="FF310" s="78"/>
      <c r="FG310" s="78"/>
      <c r="FH310" s="78"/>
      <c r="GA310" s="23"/>
      <c r="GB310" s="26"/>
      <c r="GC310" s="26"/>
      <c r="GD310" s="30"/>
      <c r="GE310" s="30"/>
      <c r="GF310" s="30"/>
      <c r="GG310" s="30"/>
      <c r="GH310" s="30"/>
      <c r="GI310" s="30"/>
      <c r="GJ310" s="30"/>
      <c r="GK310" s="26"/>
      <c r="GL310" s="26"/>
      <c r="GM310" s="26"/>
      <c r="GN310" s="26"/>
      <c r="GO310" s="26"/>
      <c r="GP310" s="26"/>
      <c r="GQ310" s="29"/>
      <c r="IA310" s="84"/>
      <c r="IV310" s="85"/>
      <c r="IY310" s="84"/>
      <c r="KF310" s="85"/>
    </row>
    <row r="311" spans="105:292" ht="15.75" hidden="1" customHeight="1" x14ac:dyDescent="0.4">
      <c r="DA311" s="77"/>
      <c r="DB311" s="78"/>
      <c r="DC311" s="78"/>
      <c r="DD311" s="78"/>
      <c r="DE311" s="78"/>
      <c r="DF311" s="78"/>
      <c r="DG311" s="78"/>
      <c r="EX311" s="78"/>
      <c r="EY311" s="78"/>
      <c r="EZ311" s="78"/>
      <c r="FA311" s="78"/>
      <c r="FB311" s="78"/>
      <c r="FC311" s="78"/>
      <c r="FD311" s="78"/>
      <c r="FE311" s="78"/>
      <c r="FF311" s="78"/>
      <c r="FG311" s="78"/>
      <c r="FH311" s="78"/>
      <c r="GA311" s="23"/>
      <c r="GB311" s="32"/>
      <c r="GC311" s="26"/>
      <c r="GD311" s="31"/>
      <c r="GE311" s="31"/>
      <c r="GF311" s="26"/>
      <c r="GG311" s="26"/>
      <c r="GH311" s="26"/>
      <c r="GI311" s="26"/>
      <c r="GJ311" s="26"/>
      <c r="GK311" s="26"/>
      <c r="GL311" s="26"/>
      <c r="GM311" s="26"/>
      <c r="GN311" s="26"/>
      <c r="GO311" s="26"/>
      <c r="GP311" s="26"/>
      <c r="GQ311" s="29"/>
      <c r="IA311" s="84"/>
      <c r="IV311" s="85"/>
      <c r="IY311" s="84"/>
      <c r="KF311" s="85"/>
    </row>
    <row r="312" spans="105:292" ht="15.75" hidden="1" customHeight="1" x14ac:dyDescent="0.4">
      <c r="DA312" s="77"/>
      <c r="DB312" s="78"/>
      <c r="DC312" s="78"/>
      <c r="DD312" s="78"/>
      <c r="DE312" s="78"/>
      <c r="DF312" s="78"/>
      <c r="DG312" s="78"/>
      <c r="EX312" s="78"/>
      <c r="EY312" s="78"/>
      <c r="EZ312" s="78"/>
      <c r="FA312" s="78"/>
      <c r="FB312" s="78"/>
      <c r="FC312" s="78"/>
      <c r="FD312" s="78"/>
      <c r="FE312" s="78"/>
      <c r="FF312" s="78"/>
      <c r="FG312" s="78"/>
      <c r="FH312" s="78"/>
      <c r="GA312" s="23"/>
      <c r="GB312" s="32"/>
      <c r="GC312" s="26"/>
      <c r="GD312" s="26"/>
      <c r="GE312" s="26"/>
      <c r="GF312" s="26"/>
      <c r="GG312" s="26"/>
      <c r="GH312" s="26"/>
      <c r="GI312" s="26"/>
      <c r="GJ312" s="26"/>
      <c r="GK312" s="26"/>
      <c r="GL312" s="26"/>
      <c r="GM312" s="26"/>
      <c r="GN312" s="26"/>
      <c r="GO312" s="26"/>
      <c r="GP312" s="26"/>
      <c r="GQ312" s="29"/>
      <c r="IA312" s="84"/>
      <c r="IV312" s="85"/>
      <c r="IY312" s="84"/>
      <c r="KF312" s="85"/>
    </row>
    <row r="313" spans="105:292" ht="15.75" hidden="1" customHeight="1" x14ac:dyDescent="0.4">
      <c r="DA313" s="77"/>
      <c r="DB313" s="78"/>
      <c r="DC313" s="78"/>
      <c r="DD313" s="78"/>
      <c r="DE313" s="78"/>
      <c r="DF313" s="78"/>
      <c r="DG313" s="78"/>
      <c r="EX313" s="78"/>
      <c r="EY313" s="78"/>
      <c r="EZ313" s="78"/>
      <c r="FA313" s="78"/>
      <c r="FB313" s="78"/>
      <c r="FC313" s="78"/>
      <c r="FD313" s="78"/>
      <c r="FE313" s="78"/>
      <c r="FF313" s="78"/>
      <c r="FG313" s="78"/>
      <c r="FH313" s="78"/>
      <c r="GA313" s="23"/>
      <c r="GB313" s="32"/>
      <c r="GC313" s="26"/>
      <c r="GD313" s="26"/>
      <c r="GE313" s="26"/>
      <c r="GF313" s="26"/>
      <c r="GG313" s="26"/>
      <c r="GH313" s="26"/>
      <c r="GI313" s="26"/>
      <c r="GJ313" s="26"/>
      <c r="GK313" s="26"/>
      <c r="GL313" s="26"/>
      <c r="GM313" s="26"/>
      <c r="GN313" s="26"/>
      <c r="GO313" s="26"/>
      <c r="GP313" s="26"/>
      <c r="GQ313" s="29"/>
      <c r="IA313" s="84"/>
      <c r="IV313" s="85"/>
      <c r="IY313" s="84"/>
      <c r="KF313" s="85"/>
    </row>
    <row r="314" spans="105:292" ht="15.75" hidden="1" customHeight="1" x14ac:dyDescent="0.4">
      <c r="DA314" s="77"/>
      <c r="DB314" s="78"/>
      <c r="DC314" s="78"/>
      <c r="DD314" s="78"/>
      <c r="DE314" s="78"/>
      <c r="DF314" s="78"/>
      <c r="DG314" s="78"/>
      <c r="EX314" s="78"/>
      <c r="EY314" s="78"/>
      <c r="EZ314" s="78"/>
      <c r="FA314" s="78"/>
      <c r="FB314" s="78"/>
      <c r="FC314" s="78"/>
      <c r="FD314" s="78"/>
      <c r="FE314" s="78"/>
      <c r="FF314" s="78"/>
      <c r="FG314" s="78"/>
      <c r="FH314" s="78"/>
      <c r="GA314" s="23"/>
      <c r="GB314" s="26"/>
      <c r="GC314" s="26"/>
      <c r="GD314" s="26"/>
      <c r="GE314" s="26"/>
      <c r="GF314" s="26"/>
      <c r="GG314" s="26"/>
      <c r="GH314" s="26"/>
      <c r="GI314" s="26"/>
      <c r="GJ314" s="26"/>
      <c r="GK314" s="26"/>
      <c r="GL314" s="26"/>
      <c r="GM314" s="26"/>
      <c r="GN314" s="26"/>
      <c r="GO314" s="26"/>
      <c r="GP314" s="26"/>
      <c r="GQ314" s="29"/>
      <c r="IA314" s="84"/>
      <c r="IV314" s="85"/>
      <c r="IY314" s="84"/>
      <c r="KF314" s="85"/>
    </row>
    <row r="315" spans="105:292" ht="15.75" hidden="1" customHeight="1" x14ac:dyDescent="0.4">
      <c r="DA315" s="77"/>
      <c r="DB315" s="78"/>
      <c r="DC315" s="78"/>
      <c r="DD315" s="78"/>
      <c r="DE315" s="78"/>
      <c r="DF315" s="78"/>
      <c r="DG315" s="78"/>
      <c r="EX315" s="78"/>
      <c r="EY315" s="78"/>
      <c r="EZ315" s="78"/>
      <c r="FA315" s="78"/>
      <c r="FB315" s="78"/>
      <c r="FC315" s="78"/>
      <c r="FD315" s="78"/>
      <c r="FE315" s="78"/>
      <c r="FF315" s="78"/>
      <c r="FG315" s="78"/>
      <c r="FH315" s="78"/>
      <c r="GA315" s="23"/>
      <c r="GB315" s="26"/>
      <c r="GC315" s="26"/>
      <c r="GD315" s="26"/>
      <c r="GE315" s="26"/>
      <c r="GF315" s="26"/>
      <c r="GG315" s="26"/>
      <c r="GH315" s="26"/>
      <c r="GI315" s="26"/>
      <c r="GJ315" s="26"/>
      <c r="GK315" s="26"/>
      <c r="GL315" s="26"/>
      <c r="GM315" s="26"/>
      <c r="GN315" s="26"/>
      <c r="GO315" s="26"/>
      <c r="GP315" s="26"/>
      <c r="GQ315" s="29"/>
      <c r="IA315" s="84"/>
      <c r="IV315" s="85"/>
      <c r="IY315" s="84"/>
      <c r="KF315" s="85"/>
    </row>
    <row r="316" spans="105:292" ht="15.75" hidden="1" customHeight="1" x14ac:dyDescent="0.4">
      <c r="DA316" s="77"/>
      <c r="DB316" s="78"/>
      <c r="DC316" s="78"/>
      <c r="DD316" s="78"/>
      <c r="DE316" s="78"/>
      <c r="DF316" s="78"/>
      <c r="DG316" s="78"/>
      <c r="EX316" s="78"/>
      <c r="EY316" s="78"/>
      <c r="EZ316" s="78"/>
      <c r="FA316" s="78"/>
      <c r="FB316" s="78"/>
      <c r="FC316" s="78"/>
      <c r="FD316" s="78"/>
      <c r="FE316" s="78"/>
      <c r="FF316" s="78"/>
      <c r="FG316" s="78"/>
      <c r="FH316" s="78"/>
      <c r="GA316" s="23"/>
      <c r="GB316" s="26"/>
      <c r="GC316" s="26"/>
      <c r="GD316" s="26"/>
      <c r="GE316" s="26"/>
      <c r="GF316" s="26"/>
      <c r="GG316" s="26"/>
      <c r="GH316" s="26"/>
      <c r="GI316" s="26"/>
      <c r="GJ316" s="26"/>
      <c r="GK316" s="26"/>
      <c r="GL316" s="26"/>
      <c r="GM316" s="26"/>
      <c r="GN316" s="26"/>
      <c r="GO316" s="26"/>
      <c r="GP316" s="26"/>
      <c r="GQ316" s="29"/>
      <c r="IA316" s="84"/>
      <c r="IV316" s="85"/>
      <c r="IY316" s="84"/>
      <c r="KF316" s="85"/>
    </row>
    <row r="317" spans="105:292" ht="15.75" hidden="1" customHeight="1" x14ac:dyDescent="0.4">
      <c r="DA317" s="77"/>
      <c r="DB317" s="78"/>
      <c r="DC317" s="78"/>
      <c r="DD317" s="78"/>
      <c r="DE317" s="78"/>
      <c r="DF317" s="78"/>
      <c r="DG317" s="78"/>
      <c r="EX317" s="78"/>
      <c r="EY317" s="78"/>
      <c r="EZ317" s="78"/>
      <c r="FA317" s="78"/>
      <c r="FB317" s="78"/>
      <c r="FC317" s="78"/>
      <c r="FD317" s="78"/>
      <c r="FE317" s="78"/>
      <c r="FF317" s="78"/>
      <c r="FG317" s="78"/>
      <c r="FH317" s="78"/>
      <c r="GA317" s="23"/>
      <c r="GB317" s="26"/>
      <c r="GC317" s="26"/>
      <c r="GD317" s="26"/>
      <c r="GE317" s="26"/>
      <c r="GF317" s="26"/>
      <c r="GG317" s="26"/>
      <c r="GH317" s="26"/>
      <c r="GI317" s="26"/>
      <c r="GJ317" s="26"/>
      <c r="GK317" s="26"/>
      <c r="GL317" s="26"/>
      <c r="GM317" s="26"/>
      <c r="GN317" s="26"/>
      <c r="GO317" s="26"/>
      <c r="GP317" s="26"/>
      <c r="GQ317" s="29"/>
      <c r="IA317" s="84"/>
      <c r="IV317" s="85"/>
      <c r="IY317" s="84"/>
      <c r="KF317" s="85"/>
    </row>
    <row r="318" spans="105:292" ht="15.75" hidden="1" customHeight="1" x14ac:dyDescent="0.4">
      <c r="DA318" s="77"/>
      <c r="DB318" s="78"/>
      <c r="DC318" s="78"/>
      <c r="DD318" s="78"/>
      <c r="DE318" s="78"/>
      <c r="DF318" s="78"/>
      <c r="DG318" s="78"/>
      <c r="EX318" s="78"/>
      <c r="EY318" s="78"/>
      <c r="EZ318" s="78"/>
      <c r="FA318" s="78"/>
      <c r="FB318" s="78"/>
      <c r="FC318" s="78"/>
      <c r="FD318" s="78"/>
      <c r="FE318" s="78"/>
      <c r="FF318" s="78"/>
      <c r="FG318" s="78"/>
      <c r="FH318" s="78"/>
      <c r="GA318" s="23"/>
      <c r="GB318" s="26"/>
      <c r="GC318" s="26"/>
      <c r="GD318" s="26"/>
      <c r="GE318" s="26"/>
      <c r="GF318" s="26"/>
      <c r="GG318" s="26"/>
      <c r="GH318" s="26"/>
      <c r="GI318" s="26"/>
      <c r="GJ318" s="26"/>
      <c r="GK318" s="26"/>
      <c r="GL318" s="26"/>
      <c r="GM318" s="26"/>
      <c r="GN318" s="26"/>
      <c r="GO318" s="26"/>
      <c r="GP318" s="26"/>
      <c r="GQ318" s="29"/>
      <c r="IA318" s="84"/>
      <c r="IV318" s="85"/>
      <c r="IY318" s="84"/>
      <c r="KF318" s="85"/>
    </row>
    <row r="319" spans="105:292" ht="15.75" hidden="1" customHeight="1" x14ac:dyDescent="0.4">
      <c r="DA319" s="77"/>
      <c r="DB319" s="78"/>
      <c r="DC319" s="78"/>
      <c r="DD319" s="78"/>
      <c r="DE319" s="78"/>
      <c r="DF319" s="78"/>
      <c r="DG319" s="78"/>
      <c r="EX319" s="78"/>
      <c r="EY319" s="78"/>
      <c r="EZ319" s="78"/>
      <c r="FA319" s="78"/>
      <c r="FB319" s="78"/>
      <c r="FC319" s="78"/>
      <c r="FD319" s="78"/>
      <c r="FE319" s="78"/>
      <c r="FF319" s="78"/>
      <c r="FG319" s="78"/>
      <c r="FH319" s="78"/>
      <c r="GA319" s="23"/>
      <c r="GB319" s="32"/>
      <c r="GC319" s="24"/>
      <c r="GD319" s="26"/>
      <c r="GE319" s="26"/>
      <c r="GF319" s="26"/>
      <c r="GG319" s="26"/>
      <c r="GH319" s="26"/>
      <c r="GI319" s="26"/>
      <c r="GJ319" s="26"/>
      <c r="GK319" s="26"/>
      <c r="GL319" s="26"/>
      <c r="GM319" s="26"/>
      <c r="GN319" s="26"/>
      <c r="GO319" s="26"/>
      <c r="GP319" s="26"/>
      <c r="GQ319" s="29"/>
      <c r="IA319" s="84"/>
      <c r="IV319" s="85"/>
      <c r="IY319" s="84"/>
      <c r="KF319" s="85"/>
    </row>
    <row r="320" spans="105:292" ht="15.75" hidden="1" customHeight="1" x14ac:dyDescent="0.4">
      <c r="DA320" s="77"/>
      <c r="DB320" s="78"/>
      <c r="DC320" s="78"/>
      <c r="DD320" s="78"/>
      <c r="DE320" s="78"/>
      <c r="DF320" s="78"/>
      <c r="DG320" s="78"/>
      <c r="EX320" s="78"/>
      <c r="EY320" s="78"/>
      <c r="EZ320" s="78"/>
      <c r="FA320" s="78"/>
      <c r="FB320" s="78"/>
      <c r="FC320" s="78"/>
      <c r="FD320" s="78"/>
      <c r="FE320" s="78"/>
      <c r="FF320" s="78"/>
      <c r="FG320" s="78"/>
      <c r="FH320" s="78"/>
      <c r="GA320" s="23"/>
      <c r="GB320" s="26"/>
      <c r="GC320" s="24"/>
      <c r="GD320" s="26"/>
      <c r="GE320" s="26"/>
      <c r="GF320" s="26"/>
      <c r="GG320" s="26"/>
      <c r="GH320" s="26"/>
      <c r="GI320" s="26"/>
      <c r="GJ320" s="26"/>
      <c r="GK320" s="26"/>
      <c r="GL320" s="26"/>
      <c r="GM320" s="26"/>
      <c r="GN320" s="26"/>
      <c r="GO320" s="26"/>
      <c r="GP320" s="26"/>
      <c r="GQ320" s="29"/>
      <c r="IA320" s="84"/>
      <c r="IV320" s="85"/>
      <c r="IY320" s="84"/>
      <c r="KF320" s="85"/>
    </row>
    <row r="321" spans="105:292" ht="15.75" hidden="1" customHeight="1" x14ac:dyDescent="0.4">
      <c r="DA321" s="77"/>
      <c r="DB321" s="78"/>
      <c r="DC321" s="78"/>
      <c r="DD321" s="78"/>
      <c r="DE321" s="78"/>
      <c r="DF321" s="78"/>
      <c r="DG321" s="78"/>
      <c r="EX321" s="78"/>
      <c r="EY321" s="78"/>
      <c r="EZ321" s="78"/>
      <c r="FA321" s="78"/>
      <c r="FB321" s="78"/>
      <c r="FC321" s="78"/>
      <c r="FD321" s="78"/>
      <c r="FE321" s="78"/>
      <c r="FF321" s="78"/>
      <c r="FG321" s="78"/>
      <c r="FH321" s="78"/>
      <c r="GA321" s="23"/>
      <c r="GB321" s="26"/>
      <c r="GC321" s="26"/>
      <c r="GD321" s="26"/>
      <c r="GE321" s="26"/>
      <c r="GF321" s="26"/>
      <c r="GG321" s="26"/>
      <c r="GH321" s="26"/>
      <c r="GI321" s="26"/>
      <c r="GJ321" s="26"/>
      <c r="GK321" s="26"/>
      <c r="GL321" s="26"/>
      <c r="GM321" s="26"/>
      <c r="GN321" s="26"/>
      <c r="GO321" s="26"/>
      <c r="GP321" s="26"/>
      <c r="GQ321" s="29"/>
      <c r="IA321" s="84"/>
      <c r="IV321" s="85"/>
      <c r="IY321" s="84"/>
      <c r="KF321" s="85"/>
    </row>
    <row r="322" spans="105:292" ht="15.75" hidden="1" customHeight="1" x14ac:dyDescent="0.4">
      <c r="DA322" s="77"/>
      <c r="DB322" s="78"/>
      <c r="DC322" s="78"/>
      <c r="DD322" s="78"/>
      <c r="DE322" s="78"/>
      <c r="DF322" s="78"/>
      <c r="DG322" s="78"/>
      <c r="EX322" s="78"/>
      <c r="EY322" s="78"/>
      <c r="EZ322" s="78"/>
      <c r="FA322" s="78"/>
      <c r="FB322" s="78"/>
      <c r="FC322" s="78"/>
      <c r="FD322" s="78"/>
      <c r="FE322" s="78"/>
      <c r="FF322" s="78"/>
      <c r="FG322" s="78"/>
      <c r="FH322" s="78"/>
      <c r="GA322" s="23"/>
      <c r="GB322" s="26"/>
      <c r="GC322" s="26"/>
      <c r="GD322" s="26"/>
      <c r="GE322" s="26"/>
      <c r="GF322" s="26"/>
      <c r="GG322" s="26"/>
      <c r="GH322" s="26"/>
      <c r="GI322" s="26"/>
      <c r="GJ322" s="26"/>
      <c r="GK322" s="26"/>
      <c r="GL322" s="26"/>
      <c r="GM322" s="26"/>
      <c r="GN322" s="26"/>
      <c r="GO322" s="26"/>
      <c r="GP322" s="26"/>
      <c r="GQ322" s="29"/>
      <c r="IA322" s="84"/>
      <c r="IV322" s="85"/>
      <c r="IY322" s="84"/>
      <c r="KF322" s="85"/>
    </row>
    <row r="323" spans="105:292" ht="15.75" hidden="1" customHeight="1" x14ac:dyDescent="0.4">
      <c r="DA323" s="77"/>
      <c r="DB323" s="78"/>
      <c r="DC323" s="78"/>
      <c r="DD323" s="78"/>
      <c r="DE323" s="78"/>
      <c r="DF323" s="78"/>
      <c r="DG323" s="78"/>
      <c r="EX323" s="78"/>
      <c r="EY323" s="78"/>
      <c r="EZ323" s="78"/>
      <c r="FA323" s="78"/>
      <c r="FB323" s="78"/>
      <c r="FC323" s="78"/>
      <c r="FD323" s="78"/>
      <c r="FE323" s="78"/>
      <c r="FF323" s="78"/>
      <c r="FG323" s="78"/>
      <c r="FH323" s="78"/>
      <c r="GA323" s="23"/>
      <c r="GB323" s="26"/>
      <c r="GC323" s="24"/>
      <c r="GD323" s="26"/>
      <c r="GE323" s="26"/>
      <c r="GF323" s="26"/>
      <c r="GG323" s="26"/>
      <c r="GH323" s="26"/>
      <c r="GI323" s="26"/>
      <c r="GJ323" s="26"/>
      <c r="GK323" s="26"/>
      <c r="GL323" s="26"/>
      <c r="GM323" s="26"/>
      <c r="GN323" s="26"/>
      <c r="GO323" s="26"/>
      <c r="GP323" s="26"/>
      <c r="GQ323" s="29"/>
      <c r="IA323" s="84"/>
      <c r="IV323" s="85"/>
      <c r="IY323" s="84"/>
      <c r="KF323" s="85"/>
    </row>
    <row r="324" spans="105:292" ht="15.75" hidden="1" customHeight="1" x14ac:dyDescent="0.4">
      <c r="DA324" s="77"/>
      <c r="DB324" s="78"/>
      <c r="DC324" s="78"/>
      <c r="DD324" s="78"/>
      <c r="DE324" s="78"/>
      <c r="DF324" s="78"/>
      <c r="DG324" s="78"/>
      <c r="EX324" s="78"/>
      <c r="EY324" s="78"/>
      <c r="EZ324" s="78"/>
      <c r="FA324" s="78"/>
      <c r="FB324" s="78"/>
      <c r="FC324" s="78"/>
      <c r="FD324" s="78"/>
      <c r="FE324" s="78"/>
      <c r="FF324" s="78"/>
      <c r="FG324" s="78"/>
      <c r="FH324" s="78"/>
      <c r="GA324" s="23"/>
      <c r="GB324" s="26"/>
      <c r="GC324" s="26"/>
      <c r="GD324" s="26"/>
      <c r="GE324" s="26"/>
      <c r="GF324" s="26"/>
      <c r="GG324" s="26"/>
      <c r="GH324" s="26"/>
      <c r="GI324" s="26"/>
      <c r="GJ324" s="26"/>
      <c r="GK324" s="26"/>
      <c r="GL324" s="26"/>
      <c r="GM324" s="26"/>
      <c r="GN324" s="26"/>
      <c r="GO324" s="26"/>
      <c r="GP324" s="26"/>
      <c r="GQ324" s="29"/>
      <c r="IA324" s="84"/>
      <c r="IV324" s="85"/>
      <c r="IY324" s="84"/>
      <c r="KF324" s="85"/>
    </row>
    <row r="325" spans="105:292" ht="15.75" hidden="1" customHeight="1" x14ac:dyDescent="0.4">
      <c r="DA325" s="77"/>
      <c r="DB325" s="78"/>
      <c r="DC325" s="78"/>
      <c r="DD325" s="78"/>
      <c r="DE325" s="78"/>
      <c r="DF325" s="78"/>
      <c r="DG325" s="78"/>
      <c r="EX325" s="78"/>
      <c r="EY325" s="78"/>
      <c r="EZ325" s="78"/>
      <c r="FA325" s="78"/>
      <c r="FB325" s="78"/>
      <c r="FC325" s="78"/>
      <c r="FD325" s="78"/>
      <c r="FE325" s="78"/>
      <c r="FF325" s="78"/>
      <c r="FG325" s="78"/>
      <c r="FH325" s="78"/>
      <c r="GA325" s="23"/>
      <c r="GB325" s="26"/>
      <c r="GC325" s="24"/>
      <c r="GD325" s="26"/>
      <c r="GE325" s="26"/>
      <c r="GF325" s="26"/>
      <c r="GG325" s="26"/>
      <c r="GH325" s="26"/>
      <c r="GI325" s="26"/>
      <c r="GJ325" s="26"/>
      <c r="GK325" s="26"/>
      <c r="GL325" s="26"/>
      <c r="GM325" s="26"/>
      <c r="GN325" s="26"/>
      <c r="GO325" s="26"/>
      <c r="GP325" s="26"/>
      <c r="GQ325" s="29"/>
      <c r="IA325" s="84"/>
      <c r="IV325" s="85"/>
      <c r="IY325" s="84"/>
      <c r="KF325" s="85"/>
    </row>
    <row r="326" spans="105:292" ht="15.75" hidden="1" customHeight="1" x14ac:dyDescent="0.4">
      <c r="DA326" s="77"/>
      <c r="DB326" s="78"/>
      <c r="DC326" s="78"/>
      <c r="DD326" s="78"/>
      <c r="DE326" s="78"/>
      <c r="DF326" s="78"/>
      <c r="DG326" s="78"/>
      <c r="EX326" s="78"/>
      <c r="EY326" s="78"/>
      <c r="EZ326" s="78"/>
      <c r="FA326" s="78"/>
      <c r="FB326" s="78"/>
      <c r="FC326" s="78"/>
      <c r="FD326" s="78"/>
      <c r="FE326" s="78"/>
      <c r="FF326" s="78"/>
      <c r="FG326" s="78"/>
      <c r="FH326" s="78"/>
      <c r="GA326" s="23"/>
      <c r="GB326" s="26"/>
      <c r="GC326" s="24"/>
      <c r="GD326" s="26"/>
      <c r="GE326" s="26"/>
      <c r="GF326" s="26"/>
      <c r="GG326" s="26"/>
      <c r="GH326" s="26"/>
      <c r="GI326" s="26"/>
      <c r="GJ326" s="26"/>
      <c r="GK326" s="26"/>
      <c r="GL326" s="26"/>
      <c r="GM326" s="26"/>
      <c r="GN326" s="26"/>
      <c r="GO326" s="26"/>
      <c r="GP326" s="26"/>
      <c r="GQ326" s="29"/>
      <c r="IA326" s="84"/>
      <c r="IV326" s="85"/>
      <c r="IY326" s="84"/>
      <c r="KF326" s="85"/>
    </row>
    <row r="327" spans="105:292" ht="15.75" hidden="1" customHeight="1" x14ac:dyDescent="0.4">
      <c r="DA327" s="77"/>
      <c r="DB327" s="78"/>
      <c r="DC327" s="78"/>
      <c r="DD327" s="78"/>
      <c r="DE327" s="78"/>
      <c r="DF327" s="78"/>
      <c r="DG327" s="78"/>
      <c r="EX327" s="78"/>
      <c r="EY327" s="78"/>
      <c r="EZ327" s="78"/>
      <c r="FA327" s="78"/>
      <c r="FB327" s="78"/>
      <c r="FC327" s="78"/>
      <c r="FD327" s="78"/>
      <c r="FE327" s="78"/>
      <c r="FF327" s="78"/>
      <c r="FG327" s="78"/>
      <c r="FH327" s="78"/>
      <c r="GA327" s="23"/>
      <c r="GB327" s="26"/>
      <c r="GC327" s="26"/>
      <c r="GD327" s="26"/>
      <c r="GE327" s="26"/>
      <c r="GF327" s="26"/>
      <c r="GG327" s="26"/>
      <c r="GH327" s="26"/>
      <c r="GI327" s="26"/>
      <c r="GJ327" s="26"/>
      <c r="GK327" s="26"/>
      <c r="GL327" s="26"/>
      <c r="GM327" s="26"/>
      <c r="GN327" s="26"/>
      <c r="GO327" s="26"/>
      <c r="GP327" s="26"/>
      <c r="GQ327" s="29"/>
      <c r="IA327" s="84"/>
      <c r="IV327" s="85"/>
      <c r="IY327" s="84"/>
      <c r="KF327" s="85"/>
    </row>
    <row r="328" spans="105:292" ht="15.75" hidden="1" customHeight="1" x14ac:dyDescent="0.4">
      <c r="DA328" s="77"/>
      <c r="DB328" s="78"/>
      <c r="DC328" s="78"/>
      <c r="DD328" s="78"/>
      <c r="DE328" s="78"/>
      <c r="DF328" s="78"/>
      <c r="DG328" s="78"/>
      <c r="EX328" s="78"/>
      <c r="EY328" s="78"/>
      <c r="EZ328" s="78"/>
      <c r="FA328" s="78"/>
      <c r="FB328" s="78"/>
      <c r="FC328" s="78"/>
      <c r="FD328" s="78"/>
      <c r="FE328" s="78"/>
      <c r="FF328" s="78"/>
      <c r="FG328" s="78"/>
      <c r="FH328" s="78"/>
      <c r="GA328" s="23"/>
      <c r="GB328" s="26"/>
      <c r="GC328" s="24"/>
      <c r="GD328" s="26"/>
      <c r="GE328" s="26"/>
      <c r="GF328" s="26"/>
      <c r="GG328" s="26"/>
      <c r="GH328" s="26"/>
      <c r="GI328" s="26"/>
      <c r="GJ328" s="26"/>
      <c r="GK328" s="26"/>
      <c r="GL328" s="26"/>
      <c r="GM328" s="26"/>
      <c r="GN328" s="26"/>
      <c r="GO328" s="26"/>
      <c r="GP328" s="26"/>
      <c r="GQ328" s="29"/>
      <c r="IA328" s="84"/>
      <c r="IV328" s="85"/>
      <c r="IY328" s="84"/>
      <c r="KF328" s="85"/>
    </row>
    <row r="329" spans="105:292" ht="15.75" hidden="1" customHeight="1" x14ac:dyDescent="0.4">
      <c r="DA329" s="77"/>
      <c r="DB329" s="78"/>
      <c r="DC329" s="78"/>
      <c r="DD329" s="78"/>
      <c r="DE329" s="78"/>
      <c r="DF329" s="78"/>
      <c r="DG329" s="78"/>
      <c r="EX329" s="78"/>
      <c r="EY329" s="78"/>
      <c r="EZ329" s="78"/>
      <c r="FA329" s="78"/>
      <c r="FB329" s="78"/>
      <c r="FC329" s="78"/>
      <c r="FD329" s="78"/>
      <c r="FE329" s="78"/>
      <c r="FF329" s="78"/>
      <c r="FG329" s="78"/>
      <c r="FH329" s="78"/>
      <c r="GA329" s="23"/>
      <c r="GB329" s="26"/>
      <c r="GC329" s="24"/>
      <c r="GD329" s="26"/>
      <c r="GE329" s="26"/>
      <c r="GF329" s="26"/>
      <c r="GG329" s="26"/>
      <c r="GH329" s="26"/>
      <c r="GI329" s="26"/>
      <c r="GJ329" s="26"/>
      <c r="GK329" s="26"/>
      <c r="GL329" s="26"/>
      <c r="GM329" s="26"/>
      <c r="GN329" s="26"/>
      <c r="GO329" s="26"/>
      <c r="GP329" s="26"/>
      <c r="GQ329" s="29"/>
      <c r="IA329" s="84"/>
      <c r="IV329" s="85"/>
      <c r="IY329" s="84"/>
      <c r="KF329" s="85"/>
    </row>
    <row r="330" spans="105:292" ht="15.75" hidden="1" customHeight="1" x14ac:dyDescent="0.4">
      <c r="DA330" s="77"/>
      <c r="DB330" s="78"/>
      <c r="DC330" s="78"/>
      <c r="DD330" s="78"/>
      <c r="DE330" s="78"/>
      <c r="DF330" s="78"/>
      <c r="DG330" s="78"/>
      <c r="EX330" s="78"/>
      <c r="EY330" s="78"/>
      <c r="EZ330" s="78"/>
      <c r="FA330" s="78"/>
      <c r="FB330" s="78"/>
      <c r="FC330" s="78"/>
      <c r="FD330" s="78"/>
      <c r="FE330" s="78"/>
      <c r="FF330" s="78"/>
      <c r="FG330" s="78"/>
      <c r="FH330" s="78"/>
      <c r="GA330" s="26"/>
      <c r="GB330" s="26"/>
      <c r="GC330" s="26"/>
      <c r="GD330"/>
      <c r="GE330"/>
      <c r="GF330"/>
      <c r="GG330"/>
      <c r="GH330"/>
      <c r="GI330"/>
      <c r="GJ330"/>
      <c r="GK330" s="26"/>
      <c r="GL330" s="26"/>
      <c r="GM330" s="26"/>
      <c r="GN330" s="26"/>
      <c r="GO330" s="26"/>
      <c r="GP330" s="26"/>
      <c r="GQ330" s="29"/>
      <c r="IA330" s="84"/>
      <c r="IV330" s="85"/>
      <c r="IY330" s="84"/>
      <c r="KF330" s="85"/>
    </row>
    <row r="331" spans="105:292" ht="15.75" hidden="1" customHeight="1" x14ac:dyDescent="0.4">
      <c r="DA331" s="77"/>
      <c r="DB331" s="78"/>
      <c r="DC331" s="78"/>
      <c r="DD331" s="78"/>
      <c r="DE331" s="78"/>
      <c r="DF331" s="78"/>
      <c r="DG331" s="78"/>
      <c r="EX331" s="78"/>
      <c r="EY331" s="78"/>
      <c r="EZ331" s="78"/>
      <c r="FA331" s="78"/>
      <c r="FB331" s="78"/>
      <c r="FC331" s="78"/>
      <c r="FD331" s="78"/>
      <c r="FE331" s="78"/>
      <c r="FF331" s="78"/>
      <c r="FG331" s="78"/>
      <c r="FH331" s="78"/>
      <c r="GA331" s="23"/>
      <c r="GB331" s="26"/>
      <c r="GC331" s="26"/>
      <c r="GD331" s="26"/>
      <c r="GE331" s="26"/>
      <c r="GF331" s="26"/>
      <c r="GG331" s="26"/>
      <c r="GH331" s="26"/>
      <c r="GI331" s="26"/>
      <c r="GJ331" s="26"/>
      <c r="GK331" s="26"/>
      <c r="GL331" s="26"/>
      <c r="GM331" s="26"/>
      <c r="GN331" s="26"/>
      <c r="GO331" s="26"/>
      <c r="GP331" s="26"/>
      <c r="GQ331" s="29"/>
      <c r="IA331" s="84"/>
      <c r="IV331" s="85"/>
      <c r="IY331" s="84"/>
      <c r="KF331" s="85"/>
    </row>
    <row r="332" spans="105:292" ht="15.75" hidden="1" customHeight="1" x14ac:dyDescent="0.4">
      <c r="DA332" s="77"/>
      <c r="DB332" s="78"/>
      <c r="DC332" s="78"/>
      <c r="DD332" s="78"/>
      <c r="DE332" s="78"/>
      <c r="DF332" s="78"/>
      <c r="DG332" s="78"/>
      <c r="EX332" s="78"/>
      <c r="EY332" s="78"/>
      <c r="EZ332" s="78"/>
      <c r="FA332" s="78"/>
      <c r="FB332" s="78"/>
      <c r="FC332" s="78"/>
      <c r="FD332" s="78"/>
      <c r="FE332" s="78"/>
      <c r="FF332" s="78"/>
      <c r="FG332" s="78"/>
      <c r="FH332" s="78"/>
      <c r="GA332" s="23"/>
      <c r="GB332" s="26"/>
      <c r="GC332" s="26"/>
      <c r="GD332" s="26"/>
      <c r="GE332" s="26"/>
      <c r="GF332" s="26"/>
      <c r="GG332" s="26"/>
      <c r="GH332" s="26"/>
      <c r="GI332" s="26"/>
      <c r="GJ332" s="26"/>
      <c r="GK332" s="26"/>
      <c r="GL332" s="26"/>
      <c r="GM332" s="26"/>
      <c r="GN332" s="26"/>
      <c r="GO332" s="26"/>
      <c r="GP332" s="26"/>
      <c r="GQ332" s="29"/>
      <c r="IA332" s="84"/>
      <c r="IV332" s="85"/>
      <c r="IY332" s="84"/>
      <c r="KF332" s="85"/>
    </row>
    <row r="333" spans="105:292" ht="15.75" hidden="1" customHeight="1" x14ac:dyDescent="0.4">
      <c r="DA333" s="77"/>
      <c r="DB333" s="78"/>
      <c r="DC333" s="78"/>
      <c r="DD333" s="78"/>
      <c r="DE333" s="78"/>
      <c r="DF333" s="78"/>
      <c r="DG333" s="78"/>
      <c r="EX333" s="78"/>
      <c r="EY333" s="78"/>
      <c r="EZ333" s="78"/>
      <c r="FA333" s="78"/>
      <c r="FB333" s="78"/>
      <c r="FC333" s="78"/>
      <c r="FD333" s="78"/>
      <c r="FE333" s="78"/>
      <c r="FF333" s="78"/>
      <c r="FG333" s="78"/>
      <c r="FH333" s="78"/>
      <c r="GA333" s="23"/>
      <c r="GB333" s="26"/>
      <c r="GC333" s="26"/>
      <c r="GD333" s="26"/>
      <c r="GE333" s="26"/>
      <c r="GF333" s="26"/>
      <c r="GG333" s="26"/>
      <c r="GH333" s="26"/>
      <c r="GI333" s="26"/>
      <c r="GJ333" s="26"/>
      <c r="GK333" s="26"/>
      <c r="GL333" s="26"/>
      <c r="GM333" s="26"/>
      <c r="GN333" s="26"/>
      <c r="GO333" s="26"/>
      <c r="GP333" s="26"/>
      <c r="GQ333" s="29"/>
      <c r="IA333" s="84"/>
      <c r="IV333" s="85"/>
      <c r="IY333" s="84"/>
      <c r="KF333" s="85"/>
    </row>
    <row r="334" spans="105:292" ht="15.75" hidden="1" customHeight="1" x14ac:dyDescent="0.4">
      <c r="DA334" s="77"/>
      <c r="DB334" s="78"/>
      <c r="DC334" s="78"/>
      <c r="DD334" s="78"/>
      <c r="DE334" s="78"/>
      <c r="DF334" s="78"/>
      <c r="DG334" s="78"/>
      <c r="EX334" s="78"/>
      <c r="EY334" s="78"/>
      <c r="EZ334" s="78"/>
      <c r="FA334" s="78"/>
      <c r="FB334" s="78"/>
      <c r="FC334" s="78"/>
      <c r="FD334" s="78"/>
      <c r="FE334" s="78"/>
      <c r="FF334" s="78"/>
      <c r="FG334" s="78"/>
      <c r="FH334" s="78"/>
      <c r="GA334" s="23"/>
      <c r="GB334" s="26"/>
      <c r="GC334" s="26"/>
      <c r="GD334" s="26"/>
      <c r="GE334" s="26"/>
      <c r="GF334" s="26"/>
      <c r="GG334" s="26"/>
      <c r="GH334" s="26"/>
      <c r="GI334" s="26"/>
      <c r="GJ334" s="26"/>
      <c r="GK334" s="26"/>
      <c r="GL334" s="26"/>
      <c r="GM334" s="26"/>
      <c r="GN334" s="26"/>
      <c r="GO334" s="26"/>
      <c r="GP334" s="26"/>
      <c r="GQ334" s="29"/>
      <c r="IA334" s="84"/>
      <c r="IV334" s="85"/>
      <c r="IY334" s="84"/>
      <c r="KF334" s="85"/>
    </row>
    <row r="335" spans="105:292" ht="15.75" hidden="1" customHeight="1" x14ac:dyDescent="0.4">
      <c r="DA335" s="77"/>
      <c r="DB335" s="78"/>
      <c r="DC335" s="78"/>
      <c r="DD335" s="78"/>
      <c r="DE335" s="78"/>
      <c r="DF335" s="78"/>
      <c r="DG335" s="78"/>
      <c r="EX335" s="78"/>
      <c r="EY335" s="78"/>
      <c r="EZ335" s="78"/>
      <c r="FA335" s="78"/>
      <c r="FB335" s="78"/>
      <c r="FC335" s="78"/>
      <c r="FD335" s="78"/>
      <c r="FE335" s="78"/>
      <c r="FF335" s="78"/>
      <c r="FG335" s="78"/>
      <c r="FH335" s="78"/>
      <c r="GA335" s="23"/>
      <c r="GB335" s="26"/>
      <c r="GC335" s="26"/>
      <c r="GD335" s="26"/>
      <c r="GE335" s="26"/>
      <c r="GF335" s="26"/>
      <c r="GG335" s="26"/>
      <c r="GH335" s="26"/>
      <c r="GI335" s="26"/>
      <c r="GJ335" s="26"/>
      <c r="GK335" s="26"/>
      <c r="GL335" s="26"/>
      <c r="GM335" s="26"/>
      <c r="GN335" s="26"/>
      <c r="GO335" s="26"/>
      <c r="GP335" s="26"/>
      <c r="GQ335" s="29"/>
      <c r="IA335" s="84"/>
      <c r="IV335" s="85"/>
      <c r="IY335" s="84"/>
      <c r="KF335" s="85"/>
    </row>
    <row r="336" spans="105:292" ht="15.75" hidden="1" customHeight="1" x14ac:dyDescent="0.4">
      <c r="DA336" s="77"/>
      <c r="DB336" s="78"/>
      <c r="DC336" s="78"/>
      <c r="DD336" s="78"/>
      <c r="DE336" s="78"/>
      <c r="DF336" s="78"/>
      <c r="DG336" s="78"/>
      <c r="EX336" s="78"/>
      <c r="EY336" s="78"/>
      <c r="EZ336" s="78"/>
      <c r="FA336" s="78"/>
      <c r="FB336" s="78"/>
      <c r="FC336" s="78"/>
      <c r="FD336" s="78"/>
      <c r="FE336" s="78"/>
      <c r="FF336" s="78"/>
      <c r="FG336" s="78"/>
      <c r="FH336" s="78"/>
      <c r="IA336" s="84"/>
      <c r="IV336" s="85"/>
      <c r="IY336" s="84"/>
      <c r="KF336" s="85"/>
    </row>
    <row r="337" spans="10:292" ht="15.75" hidden="1" customHeight="1" x14ac:dyDescent="0.4">
      <c r="DA337" s="77"/>
      <c r="DB337" s="78"/>
      <c r="DC337" s="78"/>
      <c r="DD337" s="78"/>
      <c r="DE337" s="78"/>
      <c r="DF337" s="78"/>
      <c r="DG337" s="78"/>
      <c r="EX337" s="78"/>
      <c r="EY337" s="78"/>
      <c r="EZ337" s="78"/>
      <c r="FA337" s="78"/>
      <c r="FB337" s="78"/>
      <c r="FC337" s="78"/>
      <c r="FD337" s="78"/>
      <c r="FE337" s="78"/>
      <c r="FF337" s="78"/>
      <c r="FG337" s="78"/>
      <c r="FH337" s="78"/>
      <c r="IA337" s="84"/>
      <c r="IV337" s="85"/>
      <c r="IY337" s="84"/>
      <c r="KF337" s="85"/>
    </row>
    <row r="338" spans="10:292" ht="15.75" hidden="1" customHeight="1" x14ac:dyDescent="0.4">
      <c r="DA338" s="77"/>
      <c r="DB338" s="78"/>
      <c r="DC338" s="78"/>
      <c r="DD338" s="78"/>
      <c r="DE338" s="78"/>
      <c r="DF338" s="78"/>
      <c r="DG338" s="78"/>
      <c r="EX338" s="78"/>
      <c r="EY338" s="78"/>
      <c r="EZ338" s="78"/>
      <c r="FA338" s="78"/>
      <c r="FB338" s="78"/>
      <c r="FC338" s="78"/>
      <c r="FD338" s="78"/>
      <c r="FE338" s="78"/>
      <c r="FF338" s="78"/>
      <c r="FG338" s="78"/>
      <c r="FH338" s="78"/>
      <c r="IA338" s="84"/>
      <c r="IV338" s="85"/>
      <c r="IY338" s="84"/>
      <c r="KF338" s="85"/>
    </row>
    <row r="339" spans="10:292" ht="15.75" hidden="1" customHeight="1" x14ac:dyDescent="0.4">
      <c r="DA339" s="77"/>
      <c r="DB339" s="78"/>
      <c r="DC339" s="78"/>
      <c r="DD339" s="78"/>
      <c r="DE339" s="78"/>
      <c r="DF339" s="78"/>
      <c r="DG339" s="78"/>
      <c r="EX339" s="78"/>
      <c r="EY339" s="78"/>
      <c r="EZ339" s="78"/>
      <c r="FA339" s="78"/>
      <c r="FB339" s="78"/>
      <c r="FC339" s="78"/>
      <c r="FD339" s="78"/>
      <c r="FE339" s="78"/>
      <c r="FF339" s="78"/>
      <c r="FG339" s="78"/>
      <c r="FH339" s="78"/>
      <c r="IA339" s="84"/>
      <c r="IV339" s="85"/>
      <c r="IY339" s="84"/>
      <c r="KF339" s="85"/>
    </row>
    <row r="340" spans="10:292" ht="15.75" hidden="1" customHeight="1" x14ac:dyDescent="0.4">
      <c r="DA340" s="77"/>
      <c r="DB340" s="78"/>
      <c r="DC340" s="78"/>
      <c r="DD340" s="78"/>
      <c r="DE340" s="78"/>
      <c r="DF340" s="78"/>
      <c r="DG340" s="78"/>
      <c r="EX340" s="78"/>
      <c r="EY340" s="78"/>
      <c r="EZ340" s="78"/>
      <c r="FA340" s="78"/>
      <c r="FB340" s="78"/>
      <c r="FC340" s="78"/>
      <c r="FD340" s="78"/>
      <c r="FE340" s="78"/>
      <c r="FF340" s="78"/>
      <c r="FG340" s="78"/>
      <c r="FH340" s="78"/>
      <c r="IA340" s="84"/>
      <c r="IV340" s="85"/>
      <c r="IY340" s="84"/>
      <c r="KF340" s="85"/>
    </row>
    <row r="341" spans="10:292" ht="15.75" hidden="1" customHeight="1" x14ac:dyDescent="0.4">
      <c r="J341" s="2"/>
      <c r="DA341" s="77"/>
      <c r="DB341" s="78"/>
      <c r="DC341" s="78"/>
      <c r="DD341" s="78"/>
      <c r="DE341" s="78"/>
      <c r="DF341" s="78"/>
      <c r="DG341" s="78"/>
      <c r="EX341" s="78"/>
      <c r="EY341" s="78"/>
      <c r="EZ341" s="78"/>
      <c r="FA341" s="78"/>
      <c r="FB341" s="78"/>
      <c r="FC341" s="78"/>
      <c r="FD341" s="78"/>
      <c r="FE341" s="78"/>
      <c r="FF341" s="78"/>
      <c r="FG341" s="78"/>
      <c r="FH341" s="78"/>
      <c r="IA341" s="84"/>
      <c r="IV341" s="85"/>
      <c r="IY341" s="84"/>
      <c r="KF341" s="85"/>
    </row>
    <row r="342" spans="10:292" ht="15.75" hidden="1" customHeight="1" x14ac:dyDescent="0.4">
      <c r="DA342" s="77"/>
      <c r="DB342" s="78"/>
      <c r="DC342" s="78"/>
      <c r="DD342" s="78"/>
      <c r="DE342" s="78"/>
      <c r="DF342" s="78"/>
      <c r="DG342" s="78"/>
      <c r="EX342" s="78"/>
      <c r="EY342" s="78"/>
      <c r="EZ342" s="78"/>
      <c r="FA342" s="78"/>
      <c r="FB342" s="78"/>
      <c r="FC342" s="78"/>
      <c r="FD342" s="78"/>
      <c r="FE342" s="78"/>
      <c r="FF342" s="78"/>
      <c r="FG342" s="78"/>
      <c r="FH342" s="78"/>
      <c r="IA342" s="84"/>
      <c r="IV342" s="85"/>
      <c r="IY342" s="84"/>
      <c r="KF342" s="85"/>
    </row>
    <row r="343" spans="10:292" ht="15.75" hidden="1" customHeight="1" x14ac:dyDescent="0.4">
      <c r="DA343" s="77"/>
      <c r="DB343" s="78"/>
      <c r="DC343" s="78"/>
      <c r="DD343" s="78"/>
      <c r="DE343" s="78"/>
      <c r="DF343" s="78"/>
      <c r="DG343" s="78"/>
      <c r="EX343" s="78"/>
      <c r="EY343" s="78"/>
      <c r="EZ343" s="78"/>
      <c r="FA343" s="78"/>
      <c r="FB343" s="78"/>
      <c r="FC343" s="78"/>
      <c r="FD343" s="78"/>
      <c r="FE343" s="78"/>
      <c r="FF343" s="78"/>
      <c r="FG343" s="78"/>
      <c r="FH343" s="78"/>
      <c r="IA343" s="84"/>
      <c r="IV343" s="85"/>
      <c r="IY343" s="84"/>
      <c r="KF343" s="85"/>
    </row>
    <row r="344" spans="10:292" ht="15.75" hidden="1" customHeight="1" x14ac:dyDescent="0.4">
      <c r="DA344" s="77"/>
      <c r="DB344" s="78"/>
      <c r="DC344" s="78"/>
      <c r="DD344" s="78"/>
      <c r="DE344" s="78"/>
      <c r="DF344" s="78"/>
      <c r="DG344" s="78"/>
      <c r="EX344" s="78"/>
      <c r="EY344" s="78"/>
      <c r="EZ344" s="78"/>
      <c r="FA344" s="78"/>
      <c r="FB344" s="78"/>
      <c r="FC344" s="78"/>
      <c r="FD344" s="78"/>
      <c r="FE344" s="78"/>
      <c r="FF344" s="78"/>
      <c r="FG344" s="78"/>
      <c r="FH344" s="78"/>
      <c r="IA344" s="84"/>
      <c r="IV344" s="85"/>
      <c r="IY344" s="84"/>
      <c r="KF344" s="85"/>
    </row>
    <row r="345" spans="10:292" ht="15.75" hidden="1" customHeight="1" x14ac:dyDescent="0.4">
      <c r="DA345" s="77"/>
      <c r="DB345" s="78"/>
      <c r="DC345" s="78"/>
      <c r="DD345" s="78"/>
      <c r="DE345" s="78"/>
      <c r="DF345" s="78"/>
      <c r="DG345" s="78"/>
      <c r="EX345" s="78"/>
      <c r="EY345" s="78"/>
      <c r="EZ345" s="78"/>
      <c r="FA345" s="78"/>
      <c r="FB345" s="78"/>
      <c r="FC345" s="78"/>
      <c r="FD345" s="78"/>
      <c r="FE345" s="78"/>
      <c r="FF345" s="78"/>
      <c r="FG345" s="78"/>
      <c r="FH345" s="78"/>
      <c r="IA345" s="84"/>
      <c r="IV345" s="85"/>
      <c r="IY345" s="84"/>
      <c r="KF345" s="85"/>
    </row>
    <row r="346" spans="10:292" ht="15.75" hidden="1" customHeight="1" x14ac:dyDescent="0.4">
      <c r="DA346" s="77"/>
      <c r="DB346" s="78"/>
      <c r="DC346" s="78"/>
      <c r="DD346" s="78"/>
      <c r="DE346" s="78"/>
      <c r="DF346" s="78"/>
      <c r="DG346" s="78"/>
      <c r="EX346" s="78"/>
      <c r="EY346" s="78"/>
      <c r="EZ346" s="78"/>
      <c r="FA346" s="78"/>
      <c r="FB346" s="78"/>
      <c r="FC346" s="78"/>
      <c r="FD346" s="78"/>
      <c r="FE346" s="78"/>
      <c r="FF346" s="78"/>
      <c r="FG346" s="78"/>
      <c r="FH346" s="78"/>
      <c r="IA346" s="84"/>
      <c r="IV346" s="85"/>
      <c r="IY346" s="84"/>
      <c r="KF346" s="85"/>
    </row>
    <row r="347" spans="10:292" ht="15.75" hidden="1" customHeight="1" x14ac:dyDescent="0.4">
      <c r="DA347" s="77"/>
      <c r="DB347" s="78"/>
      <c r="DC347" s="78"/>
      <c r="DD347" s="78"/>
      <c r="DE347" s="78"/>
      <c r="DF347" s="78"/>
      <c r="DG347" s="78"/>
      <c r="EX347" s="78"/>
      <c r="EY347" s="78"/>
      <c r="EZ347" s="78"/>
      <c r="FA347" s="78"/>
      <c r="FB347" s="78"/>
      <c r="FC347" s="78"/>
      <c r="FD347" s="78"/>
      <c r="FE347" s="78"/>
      <c r="FF347" s="78"/>
      <c r="FG347" s="78"/>
      <c r="FH347" s="78"/>
      <c r="IA347" s="84"/>
      <c r="IV347" s="85"/>
      <c r="IY347" s="84"/>
      <c r="KF347" s="85"/>
    </row>
    <row r="348" spans="10:292" ht="15.75" hidden="1" customHeight="1" x14ac:dyDescent="0.4">
      <c r="DA348" s="77"/>
      <c r="DB348" s="78"/>
      <c r="DC348" s="78"/>
      <c r="DD348" s="78"/>
      <c r="DE348" s="78"/>
      <c r="DF348" s="78"/>
      <c r="DG348" s="78"/>
      <c r="EX348" s="78"/>
      <c r="EY348" s="78"/>
      <c r="EZ348" s="78"/>
      <c r="FA348" s="78"/>
      <c r="FB348" s="78"/>
      <c r="FC348" s="78"/>
      <c r="FD348" s="78"/>
      <c r="FE348" s="78"/>
      <c r="FF348" s="78"/>
      <c r="FG348" s="78"/>
      <c r="FH348" s="78"/>
      <c r="IA348" s="84"/>
      <c r="IV348" s="85"/>
      <c r="IY348" s="84"/>
      <c r="KF348" s="85"/>
    </row>
    <row r="349" spans="10:292" ht="15.75" hidden="1" customHeight="1" x14ac:dyDescent="0.4">
      <c r="L349" s="57"/>
      <c r="T349" s="59"/>
      <c r="U349" s="59"/>
      <c r="DA349" s="77"/>
      <c r="DB349" s="78"/>
      <c r="DC349" s="78"/>
      <c r="DD349" s="78"/>
      <c r="DE349" s="78"/>
      <c r="DF349" s="78"/>
      <c r="DG349" s="78"/>
      <c r="EX349" s="78"/>
      <c r="EY349" s="78"/>
      <c r="EZ349" s="78"/>
      <c r="FA349" s="78"/>
      <c r="FB349" s="78"/>
      <c r="FC349" s="78"/>
      <c r="FD349" s="78"/>
      <c r="FE349" s="78"/>
      <c r="FF349" s="78"/>
      <c r="FG349" s="78"/>
      <c r="FH349" s="78"/>
      <c r="IA349" s="84"/>
      <c r="IV349" s="85"/>
      <c r="IY349" s="84"/>
      <c r="KF349" s="85"/>
    </row>
    <row r="350" spans="10:292" ht="15.75" hidden="1" customHeight="1" x14ac:dyDescent="0.4">
      <c r="L350" s="57"/>
      <c r="T350" s="59"/>
      <c r="U350" s="59"/>
      <c r="DA350" s="77"/>
      <c r="DB350" s="78"/>
      <c r="DC350" s="78"/>
      <c r="DD350" s="78"/>
      <c r="DE350" s="78"/>
      <c r="DF350" s="78"/>
      <c r="DG350" s="78"/>
      <c r="EX350" s="78"/>
      <c r="EY350" s="78"/>
      <c r="EZ350" s="78"/>
      <c r="FA350" s="78"/>
      <c r="FB350" s="78"/>
      <c r="FC350" s="78"/>
      <c r="FD350" s="78"/>
      <c r="FE350" s="78"/>
      <c r="FF350" s="78"/>
      <c r="FG350" s="78"/>
      <c r="FH350" s="78"/>
      <c r="IA350" s="84"/>
      <c r="IV350" s="85"/>
      <c r="IY350" s="84"/>
      <c r="KF350" s="85"/>
    </row>
    <row r="351" spans="10:292" ht="15.75" hidden="1" customHeight="1" x14ac:dyDescent="0.4">
      <c r="DA351" s="77"/>
      <c r="DB351" s="78"/>
      <c r="DC351" s="78"/>
      <c r="DD351" s="78"/>
      <c r="DE351" s="78"/>
      <c r="DF351" s="78"/>
      <c r="DG351" s="78"/>
      <c r="EX351" s="78"/>
      <c r="EY351" s="78"/>
      <c r="EZ351" s="78"/>
      <c r="FA351" s="78"/>
      <c r="FB351" s="78"/>
      <c r="FC351" s="78"/>
      <c r="FD351" s="78"/>
      <c r="FE351" s="78"/>
      <c r="FF351" s="78"/>
      <c r="FG351" s="78"/>
      <c r="FH351" s="78"/>
      <c r="IA351" s="84"/>
      <c r="IV351" s="85"/>
      <c r="IY351" s="84"/>
      <c r="KF351" s="85"/>
    </row>
    <row r="352" spans="10:292" ht="15.75" hidden="1" customHeight="1" x14ac:dyDescent="0.4">
      <c r="DA352" s="77"/>
      <c r="DB352" s="78"/>
      <c r="DC352" s="78"/>
      <c r="DD352" s="78"/>
      <c r="DE352" s="78"/>
      <c r="DF352" s="78"/>
      <c r="DG352" s="78"/>
      <c r="EX352" s="78"/>
      <c r="EY352" s="78"/>
      <c r="EZ352" s="78"/>
      <c r="FA352" s="78"/>
      <c r="FB352" s="78"/>
      <c r="FC352" s="78"/>
      <c r="FD352" s="78"/>
      <c r="FE352" s="78"/>
      <c r="FF352" s="78"/>
      <c r="FG352" s="78"/>
      <c r="FH352" s="78"/>
      <c r="IA352" s="84"/>
      <c r="IV352" s="85"/>
      <c r="IY352" s="84"/>
      <c r="KF352" s="85"/>
    </row>
    <row r="353" spans="105:292" ht="15.75" hidden="1" customHeight="1" x14ac:dyDescent="0.4">
      <c r="DA353" s="77"/>
      <c r="DB353" s="78"/>
      <c r="DC353" s="78"/>
      <c r="DD353" s="78"/>
      <c r="DE353" s="78"/>
      <c r="DF353" s="78"/>
      <c r="DG353" s="78"/>
      <c r="EX353" s="78"/>
      <c r="EY353" s="78"/>
      <c r="EZ353" s="78"/>
      <c r="FA353" s="78"/>
      <c r="FB353" s="78"/>
      <c r="FC353" s="78"/>
      <c r="FD353" s="78"/>
      <c r="FE353" s="78"/>
      <c r="FF353" s="78"/>
      <c r="FG353" s="78"/>
      <c r="FH353" s="78"/>
      <c r="IA353" s="84"/>
      <c r="IV353" s="85"/>
      <c r="IY353" s="84"/>
      <c r="KF353" s="85"/>
    </row>
    <row r="354" spans="105:292" ht="15.75" hidden="1" customHeight="1" x14ac:dyDescent="0.4">
      <c r="DA354" s="77"/>
      <c r="DB354" s="78"/>
      <c r="DC354" s="78"/>
      <c r="DD354" s="78"/>
      <c r="DE354" s="78"/>
      <c r="DF354" s="78"/>
      <c r="DG354" s="78"/>
      <c r="EX354" s="78"/>
      <c r="EY354" s="78"/>
      <c r="EZ354" s="78"/>
      <c r="FA354" s="78"/>
      <c r="FB354" s="78"/>
      <c r="FC354" s="78"/>
      <c r="FD354" s="78"/>
      <c r="FE354" s="78"/>
      <c r="FF354" s="78"/>
      <c r="FG354" s="78"/>
      <c r="FH354" s="78"/>
      <c r="IA354" s="84"/>
      <c r="IV354" s="85"/>
      <c r="IY354" s="84"/>
      <c r="KF354" s="85"/>
    </row>
    <row r="355" spans="105:292" ht="15.75" hidden="1" customHeight="1" x14ac:dyDescent="0.4">
      <c r="DA355" s="77"/>
      <c r="DB355" s="78"/>
      <c r="DC355" s="78"/>
      <c r="DD355" s="78"/>
      <c r="DE355" s="78"/>
      <c r="DF355" s="78"/>
      <c r="DG355" s="78"/>
      <c r="EX355" s="78"/>
      <c r="EY355" s="78"/>
      <c r="EZ355" s="78"/>
      <c r="FA355" s="78"/>
      <c r="FB355" s="78"/>
      <c r="FC355" s="78"/>
      <c r="FD355" s="78"/>
      <c r="FE355" s="78"/>
      <c r="FF355" s="78"/>
      <c r="FG355" s="78"/>
      <c r="FH355" s="78"/>
      <c r="IA355" s="84"/>
      <c r="IV355" s="85"/>
      <c r="IY355" s="84"/>
      <c r="KF355" s="85"/>
    </row>
    <row r="356" spans="105:292" ht="15.75" hidden="1" customHeight="1" x14ac:dyDescent="0.4">
      <c r="DA356" s="77"/>
      <c r="DB356" s="78"/>
      <c r="DC356" s="78"/>
      <c r="DD356" s="78"/>
      <c r="DE356" s="78"/>
      <c r="DF356" s="78"/>
      <c r="DG356" s="78"/>
      <c r="EX356" s="78"/>
      <c r="EY356" s="78"/>
      <c r="EZ356" s="78"/>
      <c r="FA356" s="78"/>
      <c r="FB356" s="78"/>
      <c r="FC356" s="78"/>
      <c r="FD356" s="78"/>
      <c r="FE356" s="78"/>
      <c r="FF356" s="78"/>
      <c r="FG356" s="78"/>
      <c r="FH356" s="78"/>
      <c r="IA356" s="84"/>
      <c r="IV356" s="85"/>
      <c r="IY356" s="84"/>
      <c r="KF356" s="85"/>
    </row>
    <row r="357" spans="105:292" ht="15.75" hidden="1" customHeight="1" x14ac:dyDescent="0.4">
      <c r="DA357" s="77"/>
      <c r="DB357" s="78"/>
      <c r="DC357" s="78"/>
      <c r="DD357" s="78"/>
      <c r="DE357" s="78"/>
      <c r="DF357" s="78"/>
      <c r="DG357" s="78"/>
      <c r="EX357" s="78"/>
      <c r="EY357" s="78"/>
      <c r="EZ357" s="78"/>
      <c r="FA357" s="78"/>
      <c r="FB357" s="78"/>
      <c r="FC357" s="78"/>
      <c r="FD357" s="78"/>
      <c r="FE357" s="78"/>
      <c r="FF357" s="78"/>
      <c r="FG357" s="78"/>
      <c r="FH357" s="78"/>
      <c r="IA357" s="84"/>
      <c r="IV357" s="85"/>
      <c r="IY357" s="84"/>
      <c r="KF357" s="85"/>
    </row>
    <row r="358" spans="105:292" ht="15.75" hidden="1" customHeight="1" x14ac:dyDescent="0.4">
      <c r="DA358" s="77"/>
      <c r="DB358" s="78"/>
      <c r="DC358" s="78"/>
      <c r="DD358" s="78"/>
      <c r="DE358" s="78"/>
      <c r="DF358" s="78"/>
      <c r="DG358" s="78"/>
      <c r="EX358" s="78"/>
      <c r="EY358" s="78"/>
      <c r="EZ358" s="78"/>
      <c r="FA358" s="78"/>
      <c r="FB358" s="78"/>
      <c r="FC358" s="78"/>
      <c r="FD358" s="78"/>
      <c r="FE358" s="78"/>
      <c r="FF358" s="78"/>
      <c r="FG358" s="78"/>
      <c r="FH358" s="78"/>
      <c r="IA358" s="84"/>
      <c r="IV358" s="85"/>
      <c r="IY358" s="84"/>
      <c r="KF358" s="85"/>
    </row>
    <row r="359" spans="105:292" ht="15.75" hidden="1" customHeight="1" x14ac:dyDescent="0.4">
      <c r="DA359" s="77"/>
      <c r="DB359" s="78"/>
      <c r="DC359" s="78"/>
      <c r="DD359" s="78"/>
      <c r="DE359" s="78"/>
      <c r="DF359" s="78"/>
      <c r="DG359" s="78"/>
      <c r="EX359" s="78"/>
      <c r="EY359" s="78"/>
      <c r="EZ359" s="78"/>
      <c r="FA359" s="78"/>
      <c r="FB359" s="78"/>
      <c r="FC359" s="78"/>
      <c r="FD359" s="78"/>
      <c r="FE359" s="78"/>
      <c r="FF359" s="78"/>
      <c r="FG359" s="78"/>
      <c r="FH359" s="78"/>
      <c r="IA359" s="84"/>
      <c r="IV359" s="85"/>
      <c r="IY359" s="84"/>
      <c r="KF359" s="85"/>
    </row>
    <row r="360" spans="105:292" ht="15.75" hidden="1" customHeight="1" x14ac:dyDescent="0.4">
      <c r="DA360" s="77"/>
      <c r="DB360" s="78"/>
      <c r="DC360" s="78"/>
      <c r="DD360" s="78"/>
      <c r="DE360" s="78"/>
      <c r="DF360" s="78"/>
      <c r="DG360" s="78"/>
      <c r="EX360" s="78"/>
      <c r="EY360" s="78"/>
      <c r="EZ360" s="78"/>
      <c r="FA360" s="78"/>
      <c r="FB360" s="78"/>
      <c r="FC360" s="78"/>
      <c r="FD360" s="78"/>
      <c r="FE360" s="78"/>
      <c r="FF360" s="78"/>
      <c r="FG360" s="78"/>
      <c r="FH360" s="78"/>
      <c r="IA360" s="84"/>
      <c r="IV360" s="85"/>
      <c r="IY360" s="84"/>
      <c r="KF360" s="85"/>
    </row>
    <row r="361" spans="105:292" ht="15.75" hidden="1" customHeight="1" x14ac:dyDescent="0.4">
      <c r="DA361" s="77"/>
      <c r="DB361" s="78"/>
      <c r="DC361" s="78"/>
      <c r="DD361" s="78"/>
      <c r="DE361" s="78"/>
      <c r="DF361" s="78"/>
      <c r="DG361" s="78"/>
      <c r="EX361" s="78"/>
      <c r="EY361" s="78"/>
      <c r="EZ361" s="78"/>
      <c r="FA361" s="78"/>
      <c r="FB361" s="78"/>
      <c r="FC361" s="78"/>
      <c r="FD361" s="78"/>
      <c r="FE361" s="78"/>
      <c r="FF361" s="78"/>
      <c r="FG361" s="78"/>
      <c r="FH361" s="78"/>
      <c r="IA361" s="84"/>
      <c r="IV361" s="85"/>
      <c r="IY361" s="84"/>
      <c r="KF361" s="85"/>
    </row>
    <row r="362" spans="105:292" ht="15.75" hidden="1" customHeight="1" x14ac:dyDescent="0.4">
      <c r="DA362" s="77"/>
      <c r="DB362" s="78"/>
      <c r="DC362" s="78"/>
      <c r="DD362" s="78"/>
      <c r="DE362" s="78"/>
      <c r="DF362" s="78"/>
      <c r="DG362" s="78"/>
      <c r="EX362" s="78"/>
      <c r="EY362" s="78"/>
      <c r="EZ362" s="78"/>
      <c r="FA362" s="78"/>
      <c r="FB362" s="78"/>
      <c r="FC362" s="78"/>
      <c r="FD362" s="78"/>
      <c r="FE362" s="78"/>
      <c r="FF362" s="78"/>
      <c r="FG362" s="78"/>
      <c r="FH362" s="78"/>
      <c r="IA362" s="84"/>
      <c r="IV362" s="85"/>
      <c r="IY362" s="84"/>
      <c r="KF362" s="85"/>
    </row>
    <row r="363" spans="105:292" ht="15.75" hidden="1" customHeight="1" x14ac:dyDescent="0.4">
      <c r="DA363" s="77"/>
      <c r="DB363" s="78"/>
      <c r="DC363" s="78"/>
      <c r="DD363" s="78"/>
      <c r="DE363" s="78"/>
      <c r="DF363" s="78"/>
      <c r="DG363" s="78"/>
      <c r="EX363" s="78"/>
      <c r="EY363" s="78"/>
      <c r="EZ363" s="78"/>
      <c r="FA363" s="78"/>
      <c r="FB363" s="78"/>
      <c r="FC363" s="78"/>
      <c r="FD363" s="78"/>
      <c r="FE363" s="78"/>
      <c r="FF363" s="78"/>
      <c r="FG363" s="78"/>
      <c r="FH363" s="78"/>
      <c r="IA363" s="84"/>
      <c r="IV363" s="85"/>
      <c r="IY363" s="84"/>
      <c r="KF363" s="85"/>
    </row>
    <row r="364" spans="105:292" ht="15.75" hidden="1" customHeight="1" x14ac:dyDescent="0.4">
      <c r="DA364" s="77"/>
      <c r="DB364" s="78"/>
      <c r="DC364" s="78"/>
      <c r="DD364" s="78"/>
      <c r="DE364" s="78"/>
      <c r="DF364" s="78"/>
      <c r="DG364" s="78"/>
      <c r="EX364" s="78"/>
      <c r="EY364" s="78"/>
      <c r="EZ364" s="78"/>
      <c r="FA364" s="78"/>
      <c r="FB364" s="78"/>
      <c r="FC364" s="78"/>
      <c r="FD364" s="78"/>
      <c r="FE364" s="78"/>
      <c r="FF364" s="78"/>
      <c r="FG364" s="78"/>
      <c r="FH364" s="78"/>
      <c r="IA364" s="84"/>
      <c r="IV364" s="85"/>
      <c r="IY364" s="84"/>
      <c r="KF364" s="85"/>
    </row>
    <row r="365" spans="105:292" ht="15.75" hidden="1" customHeight="1" x14ac:dyDescent="0.4">
      <c r="DA365" s="77"/>
      <c r="DB365" s="78"/>
      <c r="DC365" s="78"/>
      <c r="DD365" s="78"/>
      <c r="DE365" s="78"/>
      <c r="DF365" s="78"/>
      <c r="DG365" s="78"/>
      <c r="EX365" s="78"/>
      <c r="EY365" s="78"/>
      <c r="EZ365" s="78"/>
      <c r="FA365" s="78"/>
      <c r="FB365" s="78"/>
      <c r="FC365" s="78"/>
      <c r="FD365" s="78"/>
      <c r="FE365" s="78"/>
      <c r="FF365" s="78"/>
      <c r="FG365" s="78"/>
      <c r="FH365" s="78"/>
      <c r="IA365" s="84"/>
      <c r="IV365" s="85"/>
      <c r="IY365" s="84"/>
      <c r="KF365" s="85"/>
    </row>
    <row r="366" spans="105:292" ht="15.75" hidden="1" customHeight="1" x14ac:dyDescent="0.4">
      <c r="DA366" s="77"/>
      <c r="DB366" s="78"/>
      <c r="DC366" s="78"/>
      <c r="DD366" s="78"/>
      <c r="DE366" s="78"/>
      <c r="DF366" s="78"/>
      <c r="DG366" s="78"/>
      <c r="EX366" s="78"/>
      <c r="EY366" s="78"/>
      <c r="EZ366" s="78"/>
      <c r="FA366" s="78"/>
      <c r="FB366" s="78"/>
      <c r="FC366" s="78"/>
      <c r="FD366" s="78"/>
      <c r="FE366" s="78"/>
      <c r="FF366" s="78"/>
      <c r="FG366" s="78"/>
      <c r="FH366" s="78"/>
      <c r="IA366" s="84"/>
      <c r="IV366" s="85"/>
      <c r="IY366" s="84"/>
      <c r="KF366" s="85"/>
    </row>
    <row r="367" spans="105:292" ht="15.75" hidden="1" customHeight="1" x14ac:dyDescent="0.4">
      <c r="DA367" s="77"/>
      <c r="DB367" s="78"/>
      <c r="DC367" s="78"/>
      <c r="DD367" s="78"/>
      <c r="DE367" s="78"/>
      <c r="DF367" s="78"/>
      <c r="DG367" s="78"/>
      <c r="EX367" s="78"/>
      <c r="EY367" s="78"/>
      <c r="EZ367" s="78"/>
      <c r="FA367" s="78"/>
      <c r="FB367" s="78"/>
      <c r="FC367" s="78"/>
      <c r="FD367" s="78"/>
      <c r="FE367" s="78"/>
      <c r="FF367" s="78"/>
      <c r="FG367" s="78"/>
      <c r="FH367" s="78"/>
      <c r="IA367" s="84"/>
      <c r="IV367" s="85"/>
      <c r="IY367" s="84"/>
      <c r="KF367" s="85"/>
    </row>
    <row r="368" spans="105:292" ht="15.75" hidden="1" customHeight="1" x14ac:dyDescent="0.4">
      <c r="DA368" s="77"/>
      <c r="DB368" s="78"/>
      <c r="DC368" s="78"/>
      <c r="DD368" s="78"/>
      <c r="DE368" s="78"/>
      <c r="DF368" s="78"/>
      <c r="DG368" s="78"/>
      <c r="EX368" s="78"/>
      <c r="EY368" s="78"/>
      <c r="EZ368" s="78"/>
      <c r="FA368" s="78"/>
      <c r="FB368" s="78"/>
      <c r="FC368" s="78"/>
      <c r="FD368" s="78"/>
      <c r="FE368" s="78"/>
      <c r="FF368" s="78"/>
      <c r="FG368" s="78"/>
      <c r="FH368" s="78"/>
      <c r="IA368" s="84"/>
      <c r="IV368" s="85"/>
      <c r="IY368" s="84"/>
      <c r="KF368" s="85"/>
    </row>
    <row r="369" spans="10:292" ht="15.75" hidden="1" customHeight="1" x14ac:dyDescent="0.4">
      <c r="DA369" s="77"/>
      <c r="DB369" s="78"/>
      <c r="DC369" s="78"/>
      <c r="DD369" s="78"/>
      <c r="DE369" s="78"/>
      <c r="DF369" s="78"/>
      <c r="DG369" s="78"/>
      <c r="EX369" s="78"/>
      <c r="EY369" s="78"/>
      <c r="EZ369" s="78"/>
      <c r="FA369" s="78"/>
      <c r="FB369" s="78"/>
      <c r="FC369" s="78"/>
      <c r="FD369" s="78"/>
      <c r="FE369" s="78"/>
      <c r="FF369" s="78"/>
      <c r="FG369" s="78"/>
      <c r="FH369" s="78"/>
      <c r="IA369" s="84"/>
      <c r="IV369" s="85"/>
      <c r="IY369" s="84"/>
      <c r="KF369" s="85"/>
    </row>
    <row r="370" spans="10:292" ht="15.75" hidden="1" customHeight="1" x14ac:dyDescent="0.4">
      <c r="DA370" s="77"/>
      <c r="DB370" s="78"/>
      <c r="DC370" s="78"/>
      <c r="DD370" s="78"/>
      <c r="DE370" s="78"/>
      <c r="DF370" s="78"/>
      <c r="DG370" s="78"/>
      <c r="EX370" s="78"/>
      <c r="EY370" s="78"/>
      <c r="EZ370" s="78"/>
      <c r="FA370" s="78"/>
      <c r="FB370" s="78"/>
      <c r="FC370" s="78"/>
      <c r="FD370" s="78"/>
      <c r="FE370" s="78"/>
      <c r="FF370" s="78"/>
      <c r="FG370" s="78"/>
      <c r="FH370" s="78"/>
      <c r="IA370" s="84"/>
      <c r="IV370" s="85"/>
      <c r="IY370" s="84"/>
      <c r="KF370" s="85"/>
    </row>
    <row r="371" spans="10:292" ht="15.75" hidden="1" customHeight="1" x14ac:dyDescent="0.4">
      <c r="DA371" s="77"/>
      <c r="DB371" s="78"/>
      <c r="DC371" s="78"/>
      <c r="DD371" s="78"/>
      <c r="DE371" s="78"/>
      <c r="DF371" s="78"/>
      <c r="DG371" s="78"/>
      <c r="EX371" s="78"/>
      <c r="EY371" s="78"/>
      <c r="EZ371" s="78"/>
      <c r="FA371" s="78"/>
      <c r="FB371" s="78"/>
      <c r="FC371" s="78"/>
      <c r="FD371" s="78"/>
      <c r="FE371" s="78"/>
      <c r="FF371" s="78"/>
      <c r="FG371" s="78"/>
      <c r="FH371" s="78"/>
      <c r="IA371" s="84"/>
      <c r="IV371" s="85"/>
      <c r="IY371" s="84"/>
      <c r="KF371" s="85"/>
    </row>
    <row r="372" spans="10:292" ht="15.75" hidden="1" customHeight="1" x14ac:dyDescent="0.4">
      <c r="DA372" s="77"/>
      <c r="DB372" s="78"/>
      <c r="DC372" s="78"/>
      <c r="DD372" s="78"/>
      <c r="DE372" s="78"/>
      <c r="DF372" s="78"/>
      <c r="DG372" s="78"/>
      <c r="EX372" s="78"/>
      <c r="EY372" s="78"/>
      <c r="EZ372" s="78"/>
      <c r="FA372" s="78"/>
      <c r="FB372" s="78"/>
      <c r="FC372" s="78"/>
      <c r="FD372" s="78"/>
      <c r="FE372" s="78"/>
      <c r="FF372" s="78"/>
      <c r="FG372" s="78"/>
      <c r="FH372" s="78"/>
      <c r="IA372" s="84"/>
      <c r="IV372" s="85"/>
      <c r="IY372" s="84"/>
      <c r="KF372" s="85"/>
    </row>
    <row r="373" spans="10:292" ht="15.75" hidden="1" customHeight="1" x14ac:dyDescent="0.4">
      <c r="DA373" s="77"/>
      <c r="DB373" s="78"/>
      <c r="DC373" s="78"/>
      <c r="DD373" s="78"/>
      <c r="DE373" s="78"/>
      <c r="DF373" s="78"/>
      <c r="DG373" s="78"/>
      <c r="EX373" s="78"/>
      <c r="EY373" s="78"/>
      <c r="EZ373" s="78"/>
      <c r="FA373" s="78"/>
      <c r="FB373" s="78"/>
      <c r="FC373" s="78"/>
      <c r="FD373" s="78"/>
      <c r="FE373" s="78"/>
      <c r="FF373" s="78"/>
      <c r="FG373" s="78"/>
      <c r="FH373" s="78"/>
      <c r="IA373" s="84"/>
      <c r="IV373" s="85"/>
      <c r="IY373" s="84"/>
      <c r="KF373" s="85"/>
    </row>
    <row r="374" spans="10:292" ht="15.75" hidden="1" customHeight="1" x14ac:dyDescent="0.4">
      <c r="DA374" s="77"/>
      <c r="DB374" s="78"/>
      <c r="DC374" s="78"/>
      <c r="DD374" s="78"/>
      <c r="DE374" s="78"/>
      <c r="DF374" s="78"/>
      <c r="DG374" s="78"/>
      <c r="EX374" s="78"/>
      <c r="EY374" s="78"/>
      <c r="EZ374" s="78"/>
      <c r="FA374" s="78"/>
      <c r="FB374" s="78"/>
      <c r="FC374" s="78"/>
      <c r="FD374" s="78"/>
      <c r="FE374" s="78"/>
      <c r="FF374" s="78"/>
      <c r="FG374" s="78"/>
      <c r="FH374" s="78"/>
      <c r="IA374" s="84"/>
      <c r="IV374" s="85"/>
      <c r="IY374" s="84"/>
      <c r="KF374" s="85"/>
    </row>
    <row r="375" spans="10:292" ht="15.75" hidden="1" customHeight="1" x14ac:dyDescent="0.4">
      <c r="DA375" s="77"/>
      <c r="DB375" s="78"/>
      <c r="DC375" s="78"/>
      <c r="DD375" s="78"/>
      <c r="DE375" s="78"/>
      <c r="DF375" s="78"/>
      <c r="DG375" s="78"/>
      <c r="EX375" s="78"/>
      <c r="EY375" s="78"/>
      <c r="EZ375" s="78"/>
      <c r="FA375" s="78"/>
      <c r="FB375" s="78"/>
      <c r="FC375" s="78"/>
      <c r="FD375" s="78"/>
      <c r="FE375" s="78"/>
      <c r="FF375" s="78"/>
      <c r="FG375" s="78"/>
      <c r="FH375" s="78"/>
      <c r="IA375" s="84"/>
      <c r="IV375" s="85"/>
      <c r="IY375" s="84"/>
      <c r="KF375" s="85"/>
    </row>
    <row r="376" spans="10:292" ht="15.75" hidden="1" customHeight="1" x14ac:dyDescent="0.4">
      <c r="DA376" s="77"/>
      <c r="DB376" s="78"/>
      <c r="DC376" s="78"/>
      <c r="DD376" s="78"/>
      <c r="DE376" s="78"/>
      <c r="DF376" s="78"/>
      <c r="DG376" s="78"/>
      <c r="EX376" s="78"/>
      <c r="EY376" s="78"/>
      <c r="EZ376" s="78"/>
      <c r="FA376" s="78"/>
      <c r="FB376" s="78"/>
      <c r="FC376" s="78"/>
      <c r="FD376" s="78"/>
      <c r="FE376" s="78"/>
      <c r="FF376" s="78"/>
      <c r="FG376" s="78"/>
      <c r="FH376" s="78"/>
      <c r="IA376" s="84"/>
      <c r="IV376" s="85"/>
      <c r="IY376" s="84"/>
      <c r="KF376" s="85"/>
    </row>
    <row r="377" spans="10:292" ht="15.75" hidden="1" customHeight="1" x14ac:dyDescent="0.4">
      <c r="DA377" s="77"/>
      <c r="DB377" s="78"/>
      <c r="DC377" s="78"/>
      <c r="DD377" s="78"/>
      <c r="DE377" s="78"/>
      <c r="DF377" s="78"/>
      <c r="DG377" s="78"/>
      <c r="EX377" s="78"/>
      <c r="EY377" s="78"/>
      <c r="EZ377" s="78"/>
      <c r="FA377" s="78"/>
      <c r="FB377" s="78"/>
      <c r="FC377" s="78"/>
      <c r="FD377" s="78"/>
      <c r="FE377" s="78"/>
      <c r="FF377" s="78"/>
      <c r="FG377" s="78"/>
      <c r="FH377" s="78"/>
      <c r="IA377" s="84"/>
      <c r="IV377" s="85"/>
      <c r="IY377" s="84"/>
      <c r="KF377" s="85"/>
    </row>
    <row r="378" spans="10:292" ht="15.75" hidden="1" customHeight="1" x14ac:dyDescent="0.4">
      <c r="DA378" s="77"/>
      <c r="DB378" s="78"/>
      <c r="DC378" s="78"/>
      <c r="DD378" s="78"/>
      <c r="DE378" s="78"/>
      <c r="DF378" s="78"/>
      <c r="DG378" s="78"/>
      <c r="IA378" s="84"/>
      <c r="IV378" s="85"/>
      <c r="IY378" s="84"/>
      <c r="KF378" s="85"/>
    </row>
    <row r="379" spans="10:292" ht="15.75" hidden="1" customHeight="1" x14ac:dyDescent="0.4">
      <c r="DA379" s="77"/>
      <c r="DB379" s="78"/>
      <c r="DC379" s="78"/>
      <c r="DD379" s="78"/>
      <c r="DE379" s="78"/>
      <c r="DF379" s="78"/>
      <c r="DG379" s="78"/>
      <c r="IA379" s="84"/>
      <c r="IV379" s="85"/>
      <c r="IY379" s="84"/>
      <c r="KF379" s="85"/>
    </row>
    <row r="380" spans="10:292" ht="15.75" hidden="1" customHeight="1" x14ac:dyDescent="0.4">
      <c r="DA380" s="77"/>
      <c r="DB380" s="78"/>
      <c r="DC380" s="78"/>
      <c r="DD380" s="78"/>
      <c r="DE380" s="78"/>
      <c r="DF380" s="78"/>
      <c r="DG380" s="78"/>
      <c r="EG380" s="78"/>
      <c r="EH380" s="78"/>
      <c r="EI380" s="78"/>
      <c r="EJ380" s="78"/>
      <c r="EK380" s="78"/>
      <c r="EL380" s="78"/>
      <c r="EM380" s="78"/>
      <c r="EN380" s="78"/>
      <c r="EO380" s="78"/>
      <c r="EP380" s="78"/>
      <c r="EQ380" s="78"/>
      <c r="ER380" s="78"/>
      <c r="ES380" s="78"/>
      <c r="IA380" s="84"/>
      <c r="IV380" s="85"/>
      <c r="IY380" s="84"/>
      <c r="KF380" s="85"/>
    </row>
    <row r="381" spans="10:292" ht="15.75" hidden="1" customHeight="1" x14ac:dyDescent="0.4">
      <c r="J381" s="2"/>
      <c r="DA381" s="77"/>
      <c r="DB381" s="78"/>
      <c r="DC381" s="78"/>
      <c r="DD381" s="78"/>
      <c r="DE381" s="78"/>
      <c r="DF381" s="78"/>
      <c r="DG381" s="78"/>
      <c r="EG381" s="78"/>
      <c r="EH381" s="78"/>
      <c r="EI381" s="78"/>
      <c r="EJ381" s="78"/>
      <c r="EK381" s="78"/>
      <c r="EL381" s="78"/>
      <c r="EM381" s="78"/>
      <c r="EN381" s="78"/>
      <c r="EO381" s="78"/>
      <c r="EP381" s="78"/>
      <c r="EQ381" s="78"/>
      <c r="ER381" s="78"/>
      <c r="ES381" s="78"/>
      <c r="IA381" s="84"/>
      <c r="IV381" s="85"/>
      <c r="IY381" s="84"/>
      <c r="KF381" s="85"/>
    </row>
    <row r="382" spans="10:292" ht="15.75" hidden="1" customHeight="1" x14ac:dyDescent="0.4">
      <c r="DA382" s="77"/>
      <c r="DB382" s="78"/>
      <c r="DC382" s="78"/>
      <c r="DD382" s="78"/>
      <c r="DE382" s="78"/>
      <c r="DF382" s="78"/>
      <c r="DG382" s="78"/>
      <c r="EG382" s="78"/>
      <c r="EH382" s="78"/>
      <c r="EI382" s="78"/>
      <c r="EJ382" s="78"/>
      <c r="EK382" s="78"/>
      <c r="EL382" s="78"/>
      <c r="EM382" s="78"/>
      <c r="EN382" s="78"/>
      <c r="EO382" s="78"/>
      <c r="EP382" s="78"/>
      <c r="EQ382" s="78"/>
      <c r="ER382" s="78"/>
      <c r="ES382" s="78"/>
      <c r="IA382" s="84"/>
      <c r="IV382" s="85"/>
      <c r="IY382" s="84"/>
      <c r="KF382" s="85"/>
    </row>
    <row r="383" spans="10:292" ht="15.75" hidden="1" customHeight="1" x14ac:dyDescent="0.4">
      <c r="DA383" s="77"/>
      <c r="DB383" s="78"/>
      <c r="DC383" s="78"/>
      <c r="DD383" s="78"/>
      <c r="DE383" s="78"/>
      <c r="DF383" s="78"/>
      <c r="DG383" s="78"/>
      <c r="EG383" s="78"/>
      <c r="EH383" s="78"/>
      <c r="EI383" s="78"/>
      <c r="EJ383" s="78"/>
      <c r="EK383" s="78"/>
      <c r="EL383" s="78"/>
      <c r="EM383" s="78"/>
      <c r="EN383" s="78"/>
      <c r="EO383" s="78"/>
      <c r="EP383" s="78"/>
      <c r="EQ383" s="78"/>
      <c r="ER383" s="78"/>
      <c r="ES383" s="78"/>
      <c r="IA383" s="84"/>
      <c r="IV383" s="85"/>
      <c r="IY383" s="84"/>
      <c r="KF383" s="85"/>
    </row>
    <row r="384" spans="10:292" ht="15.75" hidden="1" customHeight="1" x14ac:dyDescent="0.4">
      <c r="AE384" s="13"/>
      <c r="DA384" s="77"/>
      <c r="DB384" s="78"/>
      <c r="DC384" s="78"/>
      <c r="DD384" s="78"/>
      <c r="DE384" s="78"/>
      <c r="DF384" s="78"/>
      <c r="DG384" s="78"/>
      <c r="EG384" s="78"/>
      <c r="EH384" s="78"/>
      <c r="EI384" s="78"/>
      <c r="EJ384" s="78"/>
      <c r="EK384" s="78"/>
      <c r="EL384" s="78"/>
      <c r="EM384" s="78"/>
      <c r="EN384" s="78"/>
      <c r="EO384" s="78"/>
      <c r="EP384" s="78"/>
      <c r="EQ384" s="78"/>
      <c r="ER384" s="78"/>
      <c r="ES384" s="78"/>
      <c r="IA384" s="84"/>
      <c r="IV384" s="85"/>
      <c r="IY384" s="84"/>
      <c r="KF384" s="85"/>
    </row>
    <row r="385" spans="10:292" ht="15.75" hidden="1" customHeight="1" x14ac:dyDescent="0.4">
      <c r="AE385" s="61"/>
      <c r="AF385" s="721"/>
      <c r="AG385" s="722"/>
      <c r="AH385" s="722"/>
      <c r="AI385" s="722"/>
      <c r="AJ385" s="722"/>
      <c r="AK385" s="722"/>
      <c r="AL385" s="722"/>
      <c r="AM385" s="722"/>
      <c r="AN385" s="722"/>
      <c r="AO385" s="722"/>
      <c r="AP385" s="722"/>
      <c r="AQ385" s="722"/>
      <c r="AR385" s="722"/>
      <c r="AS385" s="722"/>
      <c r="AT385" s="723"/>
      <c r="AU385" s="727"/>
      <c r="AV385" s="728"/>
      <c r="AW385" s="731"/>
      <c r="DA385" s="77"/>
      <c r="DB385" s="78"/>
      <c r="DC385" s="78"/>
      <c r="DD385" s="78"/>
      <c r="DE385" s="78"/>
      <c r="DF385" s="78"/>
      <c r="DG385" s="78"/>
      <c r="EG385" s="78"/>
      <c r="EH385" s="78"/>
      <c r="EI385" s="78"/>
      <c r="EJ385" s="78"/>
      <c r="EK385" s="78"/>
      <c r="EL385" s="78"/>
      <c r="EM385" s="78"/>
      <c r="EN385" s="78"/>
      <c r="EO385" s="78"/>
      <c r="EP385" s="78"/>
      <c r="EQ385" s="78"/>
      <c r="ER385" s="78"/>
      <c r="ES385" s="78"/>
      <c r="IA385" s="84"/>
      <c r="IV385" s="85"/>
      <c r="IY385" s="84"/>
      <c r="KF385" s="85"/>
    </row>
    <row r="386" spans="10:292" ht="15.75" hidden="1" customHeight="1" x14ac:dyDescent="0.4">
      <c r="AE386" s="62"/>
      <c r="AF386" s="724"/>
      <c r="AG386" s="725"/>
      <c r="AH386" s="725"/>
      <c r="AI386" s="725"/>
      <c r="AJ386" s="725"/>
      <c r="AK386" s="725"/>
      <c r="AL386" s="725"/>
      <c r="AM386" s="725"/>
      <c r="AN386" s="725"/>
      <c r="AO386" s="725"/>
      <c r="AP386" s="725"/>
      <c r="AQ386" s="725"/>
      <c r="AR386" s="725"/>
      <c r="AS386" s="725"/>
      <c r="AT386" s="726"/>
      <c r="AU386" s="729"/>
      <c r="AV386" s="730"/>
      <c r="AW386" s="732"/>
      <c r="DA386" s="77"/>
      <c r="DB386" s="78"/>
      <c r="DC386" s="78"/>
      <c r="DD386" s="78"/>
      <c r="DE386" s="78"/>
      <c r="DF386" s="78"/>
      <c r="DG386" s="78"/>
      <c r="EG386" s="78"/>
      <c r="EH386" s="78"/>
      <c r="EI386" s="78"/>
      <c r="EJ386" s="78"/>
      <c r="EK386" s="78"/>
      <c r="EL386" s="78"/>
      <c r="EM386" s="78"/>
      <c r="EN386" s="78"/>
      <c r="EO386" s="78"/>
      <c r="EP386" s="78"/>
      <c r="EQ386" s="78"/>
      <c r="ER386" s="78"/>
      <c r="ES386" s="78"/>
      <c r="IA386" s="84"/>
      <c r="IV386" s="85"/>
      <c r="IY386" s="84"/>
      <c r="KF386" s="85"/>
    </row>
    <row r="387" spans="10:292" ht="24" hidden="1" customHeight="1" x14ac:dyDescent="0.4">
      <c r="AE387" s="60"/>
      <c r="AF387" s="733"/>
      <c r="AG387" s="733"/>
      <c r="AH387" s="733"/>
      <c r="AI387" s="733"/>
      <c r="AJ387" s="733"/>
      <c r="AK387" s="734"/>
      <c r="AL387" s="735"/>
      <c r="AM387" s="735"/>
      <c r="AN387" s="735"/>
      <c r="AO387" s="735"/>
      <c r="AP387" s="735"/>
      <c r="AQ387" s="735"/>
      <c r="AR387" s="735"/>
      <c r="AS387" s="735"/>
      <c r="AT387" s="736"/>
      <c r="AU387" s="75"/>
      <c r="AV387" s="740"/>
      <c r="AW387" s="741"/>
      <c r="DA387" s="77"/>
      <c r="DB387" s="78"/>
      <c r="DC387" s="78"/>
      <c r="DD387" s="78"/>
      <c r="DE387" s="78"/>
      <c r="DF387" s="78"/>
      <c r="DG387" s="78"/>
      <c r="EG387" s="78"/>
      <c r="EH387" s="78"/>
      <c r="EI387" s="78"/>
      <c r="EJ387" s="78"/>
      <c r="EK387" s="78"/>
      <c r="EL387" s="78"/>
      <c r="EM387" s="78"/>
      <c r="EN387" s="78"/>
      <c r="EO387" s="78"/>
      <c r="EP387" s="78"/>
      <c r="EQ387" s="78"/>
      <c r="ER387" s="78"/>
      <c r="ES387" s="78"/>
      <c r="IA387" s="84"/>
      <c r="IV387" s="85"/>
      <c r="IY387" s="84"/>
      <c r="KF387" s="85"/>
    </row>
    <row r="388" spans="10:292" ht="24" hidden="1" customHeight="1" x14ac:dyDescent="0.4">
      <c r="AE388" s="60"/>
      <c r="AF388" s="742"/>
      <c r="AG388" s="742"/>
      <c r="AH388" s="742"/>
      <c r="AI388" s="742"/>
      <c r="AJ388" s="742"/>
      <c r="AK388" s="737"/>
      <c r="AL388" s="738"/>
      <c r="AM388" s="738"/>
      <c r="AN388" s="738"/>
      <c r="AO388" s="738"/>
      <c r="AP388" s="738"/>
      <c r="AQ388" s="738"/>
      <c r="AR388" s="738"/>
      <c r="AS388" s="738"/>
      <c r="AT388" s="739"/>
      <c r="AU388" s="75"/>
      <c r="AV388" s="740"/>
      <c r="AW388" s="741"/>
      <c r="DA388" s="77"/>
      <c r="DB388" s="78"/>
      <c r="DC388" s="78"/>
      <c r="DD388" s="78"/>
      <c r="DE388" s="78"/>
      <c r="DF388" s="78"/>
      <c r="DG388" s="78"/>
      <c r="EG388" s="78"/>
      <c r="EH388" s="78"/>
      <c r="EI388" s="78"/>
      <c r="EJ388" s="78"/>
      <c r="EK388" s="78"/>
      <c r="EL388" s="78"/>
      <c r="EM388" s="78"/>
      <c r="EN388" s="78"/>
      <c r="EO388" s="78"/>
      <c r="EP388" s="78"/>
      <c r="EQ388" s="78"/>
      <c r="ER388" s="78"/>
      <c r="ES388" s="78"/>
      <c r="IA388" s="84"/>
      <c r="IV388" s="85"/>
      <c r="IY388" s="84"/>
      <c r="KF388" s="85"/>
    </row>
    <row r="389" spans="10:292" ht="15.75" hidden="1" customHeight="1" x14ac:dyDescent="0.4">
      <c r="DA389" s="77"/>
      <c r="DB389" s="78"/>
      <c r="DC389" s="78"/>
      <c r="DD389" s="78"/>
      <c r="DE389" s="78"/>
      <c r="DF389" s="78"/>
      <c r="DG389" s="78"/>
      <c r="EG389" s="78"/>
      <c r="EH389" s="78"/>
      <c r="EI389" s="78"/>
      <c r="EJ389" s="78"/>
      <c r="EK389" s="78"/>
      <c r="EL389" s="78"/>
      <c r="EM389" s="78"/>
      <c r="EN389" s="78"/>
      <c r="EO389" s="78"/>
      <c r="EP389" s="78"/>
      <c r="EQ389" s="78"/>
      <c r="ER389" s="78"/>
      <c r="ES389" s="78"/>
      <c r="IA389" s="84"/>
      <c r="IV389" s="85"/>
      <c r="IY389" s="84"/>
      <c r="KF389" s="85"/>
    </row>
    <row r="390" spans="10:292" ht="15.75" hidden="1" customHeight="1" thickBot="1" x14ac:dyDescent="0.45">
      <c r="K390" s="13"/>
      <c r="DA390" s="77"/>
      <c r="DB390" s="78"/>
      <c r="DC390" s="78"/>
      <c r="DD390" s="78"/>
      <c r="DE390" s="78"/>
      <c r="DF390" s="78"/>
      <c r="DG390" s="78"/>
      <c r="DQ390" s="78"/>
      <c r="DR390" s="78"/>
      <c r="DS390" s="78"/>
      <c r="DT390" s="82"/>
      <c r="DU390" s="78"/>
      <c r="DV390" s="78"/>
      <c r="EG390" s="78"/>
      <c r="EH390" s="78"/>
      <c r="EI390" s="78"/>
      <c r="EJ390" s="78"/>
      <c r="EK390" s="78"/>
      <c r="EL390" s="78"/>
      <c r="EM390" s="78"/>
      <c r="EN390" s="78"/>
      <c r="EO390" s="78"/>
      <c r="EP390" s="78"/>
      <c r="EQ390" s="78"/>
      <c r="ER390" s="78"/>
      <c r="ES390" s="78"/>
      <c r="IA390" s="84"/>
      <c r="IV390" s="85"/>
      <c r="IY390" s="84"/>
      <c r="KF390" s="85"/>
    </row>
    <row r="391" spans="10:292" ht="15.75" hidden="1" customHeight="1" x14ac:dyDescent="0.4">
      <c r="K391" s="36"/>
      <c r="L391" s="783"/>
      <c r="M391" s="783"/>
      <c r="N391" s="783"/>
      <c r="O391" s="783"/>
      <c r="P391" s="783"/>
      <c r="Q391" s="783"/>
      <c r="R391" s="783"/>
      <c r="S391" s="783"/>
      <c r="T391" s="783"/>
      <c r="U391" s="783"/>
      <c r="V391" s="783"/>
      <c r="W391" s="784"/>
      <c r="X391" s="76"/>
      <c r="DA391" s="77"/>
      <c r="DB391" s="78"/>
      <c r="DC391" s="78"/>
      <c r="DD391" s="78"/>
      <c r="DE391" s="78"/>
      <c r="DF391" s="78"/>
      <c r="DG391" s="78"/>
      <c r="DQ391" s="78"/>
      <c r="DR391" s="78"/>
      <c r="DS391" s="78"/>
      <c r="DT391" s="78"/>
      <c r="DU391" s="78"/>
      <c r="DV391" s="78"/>
      <c r="EG391" s="78"/>
      <c r="EH391" s="78"/>
      <c r="EI391" s="78"/>
      <c r="EJ391" s="78"/>
      <c r="EK391" s="78"/>
      <c r="EL391" s="78"/>
      <c r="EM391" s="78"/>
      <c r="EN391" s="78"/>
      <c r="EO391" s="78"/>
      <c r="EP391" s="78"/>
      <c r="EQ391" s="78"/>
      <c r="ER391" s="78"/>
      <c r="ES391" s="78"/>
      <c r="IA391" s="84"/>
      <c r="IV391" s="85"/>
      <c r="IY391" s="84"/>
      <c r="KF391" s="85"/>
    </row>
    <row r="392" spans="10:292" ht="15.75" hidden="1" customHeight="1" thickBot="1" x14ac:dyDescent="0.45">
      <c r="K392" s="34"/>
      <c r="L392" s="785"/>
      <c r="M392" s="785"/>
      <c r="N392" s="785"/>
      <c r="O392" s="785"/>
      <c r="P392" s="785"/>
      <c r="Q392" s="785"/>
      <c r="R392" s="785"/>
      <c r="S392" s="785"/>
      <c r="T392" s="785"/>
      <c r="U392" s="785"/>
      <c r="V392" s="785"/>
      <c r="W392" s="786"/>
      <c r="X392" s="76"/>
      <c r="DA392" s="77"/>
      <c r="DB392" s="78"/>
      <c r="DC392" s="78"/>
      <c r="DD392" s="78"/>
      <c r="DE392" s="78"/>
      <c r="DF392" s="78"/>
      <c r="DG392" s="78"/>
      <c r="DQ392" s="78"/>
      <c r="DR392" s="78"/>
      <c r="DS392" s="78"/>
      <c r="DT392" s="78"/>
      <c r="DU392" s="78"/>
      <c r="DV392" s="78"/>
      <c r="EG392" s="78"/>
      <c r="EH392" s="78"/>
      <c r="EI392" s="78"/>
      <c r="EJ392" s="78"/>
      <c r="EK392" s="78"/>
      <c r="EL392" s="78"/>
      <c r="EM392" s="78"/>
      <c r="EN392" s="78"/>
      <c r="EO392" s="78"/>
      <c r="EP392" s="78"/>
      <c r="EQ392" s="78"/>
      <c r="ER392" s="78"/>
      <c r="ES392" s="78"/>
      <c r="IA392" s="84"/>
      <c r="IV392" s="85"/>
      <c r="IY392" s="84"/>
      <c r="KF392" s="85"/>
    </row>
    <row r="393" spans="10:292" ht="15.75" hidden="1" customHeight="1" x14ac:dyDescent="0.4">
      <c r="DA393" s="77"/>
      <c r="DB393" s="78"/>
      <c r="DC393" s="78"/>
      <c r="DD393" s="78"/>
      <c r="DE393" s="78"/>
      <c r="DF393" s="78"/>
      <c r="DG393" s="78"/>
      <c r="DQ393" s="78"/>
      <c r="DR393" s="78"/>
      <c r="DS393" s="78"/>
      <c r="DT393" s="78"/>
      <c r="DU393" s="78"/>
      <c r="DV393" s="78"/>
      <c r="IA393" s="84"/>
      <c r="IV393" s="85"/>
      <c r="IY393" s="84"/>
      <c r="KF393" s="85"/>
    </row>
    <row r="394" spans="10:292" ht="15.75" hidden="1" customHeight="1" x14ac:dyDescent="0.4">
      <c r="AD394" s="70"/>
      <c r="AE394" s="787"/>
      <c r="AF394" s="787"/>
      <c r="AG394" s="787"/>
      <c r="AH394" s="787"/>
      <c r="AI394" s="787"/>
      <c r="AJ394" s="787"/>
      <c r="AK394" s="787"/>
      <c r="AL394" s="787"/>
      <c r="AM394" s="787"/>
      <c r="AN394" s="787"/>
      <c r="AO394" s="787"/>
      <c r="AP394" s="787"/>
      <c r="AQ394" s="787"/>
      <c r="AR394" s="787"/>
      <c r="AS394" s="787"/>
      <c r="AT394" s="787"/>
      <c r="AU394" s="787"/>
      <c r="AV394" s="787"/>
      <c r="AW394" s="787"/>
      <c r="AX394" s="787"/>
      <c r="AY394" s="787"/>
      <c r="AZ394" s="787"/>
      <c r="BA394" s="787"/>
      <c r="BB394" s="787"/>
      <c r="BC394" s="787"/>
      <c r="BD394" s="787"/>
      <c r="BE394" s="71"/>
      <c r="EG394" s="96"/>
      <c r="EH394" s="96"/>
      <c r="EI394" s="96"/>
      <c r="EJ394" s="96"/>
      <c r="EK394" s="96"/>
      <c r="EL394" s="96"/>
      <c r="EM394" s="96"/>
      <c r="EN394" s="96"/>
      <c r="EO394" s="96"/>
      <c r="EP394" s="96"/>
      <c r="EQ394" s="96"/>
      <c r="ER394" s="96"/>
      <c r="ES394" s="96"/>
      <c r="IA394" s="84"/>
      <c r="IV394" s="85"/>
      <c r="IY394" s="84"/>
      <c r="KF394" s="85"/>
    </row>
    <row r="395" spans="10:292" ht="15.75" hidden="1" customHeight="1" x14ac:dyDescent="0.4">
      <c r="AD395" s="68"/>
      <c r="AE395" s="788"/>
      <c r="AF395" s="788"/>
      <c r="AG395" s="788"/>
      <c r="AH395" s="788"/>
      <c r="AI395" s="788"/>
      <c r="AJ395" s="788"/>
      <c r="AK395" s="788"/>
      <c r="AL395" s="788"/>
      <c r="AM395" s="788"/>
      <c r="AN395" s="788"/>
      <c r="AO395" s="788"/>
      <c r="AP395" s="788"/>
      <c r="AQ395" s="788"/>
      <c r="AR395" s="788"/>
      <c r="AS395" s="788"/>
      <c r="AT395" s="788"/>
      <c r="AU395" s="788"/>
      <c r="AV395" s="788"/>
      <c r="AW395" s="788"/>
      <c r="AX395" s="788"/>
      <c r="AY395" s="788"/>
      <c r="AZ395" s="788"/>
      <c r="BA395" s="788"/>
      <c r="BB395" s="788"/>
      <c r="BC395" s="788"/>
      <c r="BD395" s="788"/>
      <c r="BE395" s="69"/>
      <c r="IA395" s="84"/>
      <c r="IV395" s="85"/>
      <c r="IY395" s="84"/>
      <c r="KF395" s="85"/>
    </row>
    <row r="396" spans="10:292" ht="15.75" hidden="1" customHeight="1" x14ac:dyDescent="0.4">
      <c r="AD396" s="68"/>
      <c r="BE396" s="69"/>
      <c r="IA396" s="84"/>
      <c r="IV396" s="85"/>
      <c r="IY396" s="84"/>
      <c r="KF396" s="85"/>
    </row>
    <row r="397" spans="10:292" ht="15.75" hidden="1" customHeight="1" x14ac:dyDescent="0.4">
      <c r="AD397" s="68"/>
      <c r="BE397" s="69"/>
      <c r="IA397" s="84"/>
      <c r="IV397" s="85"/>
      <c r="IY397" s="84"/>
      <c r="KF397" s="85"/>
    </row>
    <row r="398" spans="10:292" ht="15.75" hidden="1" customHeight="1" x14ac:dyDescent="0.4">
      <c r="K398" s="13"/>
      <c r="IA398" s="84"/>
      <c r="IV398" s="85"/>
      <c r="IY398" s="84"/>
      <c r="KF398" s="85"/>
    </row>
    <row r="399" spans="10:292" ht="15.75" hidden="1" customHeight="1" x14ac:dyDescent="0.4">
      <c r="J399" s="61"/>
      <c r="K399" s="61"/>
      <c r="L399" s="774"/>
      <c r="M399" s="775"/>
      <c r="N399" s="775"/>
      <c r="O399" s="775"/>
      <c r="P399" s="775"/>
      <c r="Q399" s="791"/>
      <c r="R399" s="793"/>
      <c r="S399" s="794"/>
      <c r="T399" s="774"/>
      <c r="U399" s="775"/>
      <c r="V399" s="775"/>
      <c r="W399" s="775"/>
      <c r="X399" s="775"/>
      <c r="Y399" s="775"/>
      <c r="Z399" s="791"/>
      <c r="AA399" s="64"/>
      <c r="AB399" s="65"/>
      <c r="AC399" s="65"/>
      <c r="AD399" s="65"/>
      <c r="AE399" s="65"/>
      <c r="AF399" s="65"/>
      <c r="AG399" s="65"/>
      <c r="AH399" s="65"/>
      <c r="AI399" s="65"/>
      <c r="AJ399" s="65"/>
      <c r="AK399" s="66"/>
      <c r="AL399" s="777"/>
      <c r="AM399" s="778"/>
      <c r="AN399" s="778"/>
      <c r="AO399" s="778"/>
      <c r="AP399" s="778"/>
      <c r="AQ399" s="778"/>
      <c r="AR399" s="778"/>
      <c r="AS399" s="778"/>
      <c r="AT399" s="778"/>
      <c r="AU399" s="778"/>
      <c r="AV399" s="779"/>
      <c r="AW399" s="774"/>
      <c r="AX399" s="775"/>
      <c r="AY399" s="776"/>
      <c r="AZ399" s="774"/>
      <c r="BA399" s="775"/>
      <c r="BB399" s="776"/>
      <c r="BC399" s="774"/>
      <c r="BD399" s="775"/>
      <c r="BE399" s="776"/>
      <c r="DQ399" s="81"/>
      <c r="EF399" s="98"/>
      <c r="IA399" s="84"/>
      <c r="IV399" s="85"/>
      <c r="IY399" s="84"/>
      <c r="KF399" s="85"/>
    </row>
    <row r="400" spans="10:292" ht="15.75" hidden="1" customHeight="1" x14ac:dyDescent="0.4">
      <c r="J400" s="62"/>
      <c r="K400" s="62"/>
      <c r="L400" s="789"/>
      <c r="M400" s="790"/>
      <c r="N400" s="790"/>
      <c r="O400" s="790"/>
      <c r="P400" s="790"/>
      <c r="Q400" s="792"/>
      <c r="R400" s="795"/>
      <c r="S400" s="796"/>
      <c r="T400" s="789"/>
      <c r="U400" s="790"/>
      <c r="V400" s="790"/>
      <c r="W400" s="790"/>
      <c r="X400" s="790"/>
      <c r="Y400" s="790"/>
      <c r="Z400" s="792"/>
      <c r="AA400" s="777"/>
      <c r="AB400" s="778"/>
      <c r="AC400" s="63"/>
      <c r="AD400" s="72"/>
      <c r="AE400" s="73"/>
      <c r="AF400" s="73"/>
      <c r="AG400" s="74"/>
      <c r="AH400" s="777"/>
      <c r="AI400" s="778"/>
      <c r="AJ400" s="778"/>
      <c r="AK400" s="779"/>
      <c r="AL400" s="777"/>
      <c r="AM400" s="778"/>
      <c r="AN400" s="63"/>
      <c r="AO400" s="777"/>
      <c r="AP400" s="778"/>
      <c r="AQ400" s="778"/>
      <c r="AR400" s="779"/>
      <c r="AS400" s="777"/>
      <c r="AT400" s="778"/>
      <c r="AU400" s="778"/>
      <c r="AV400" s="779"/>
      <c r="AW400" s="780"/>
      <c r="AX400" s="781"/>
      <c r="AY400" s="782"/>
      <c r="AZ400" s="780"/>
      <c r="BA400" s="781"/>
      <c r="BB400" s="782"/>
      <c r="BC400" s="780"/>
      <c r="BD400" s="781"/>
      <c r="BE400" s="782"/>
      <c r="DQ400" s="78"/>
      <c r="DR400" s="78"/>
      <c r="DS400" s="78"/>
      <c r="DT400" s="78"/>
      <c r="DU400" s="78"/>
      <c r="DV400" s="78"/>
      <c r="DW400" s="78"/>
      <c r="DX400" s="78"/>
      <c r="DY400" s="78"/>
      <c r="DZ400" s="78"/>
      <c r="EA400" s="78"/>
      <c r="EB400" s="78"/>
      <c r="EC400" s="78"/>
      <c r="ED400" s="97"/>
      <c r="EE400" s="97"/>
      <c r="EF400" s="97"/>
      <c r="EG400" s="78"/>
      <c r="EH400" s="80"/>
      <c r="EI400" s="78"/>
      <c r="EJ400" s="78"/>
      <c r="EK400" s="78"/>
      <c r="EL400" s="78"/>
      <c r="EM400" s="78"/>
      <c r="EN400" s="78"/>
      <c r="EO400" s="78"/>
      <c r="EP400" s="78"/>
      <c r="EQ400" s="78"/>
      <c r="ER400" s="78"/>
      <c r="ES400" s="78"/>
      <c r="IA400" s="84"/>
      <c r="IV400" s="85"/>
      <c r="IY400" s="84"/>
      <c r="KF400" s="85"/>
    </row>
    <row r="401" spans="10:292" ht="24" hidden="1" customHeight="1" x14ac:dyDescent="0.4">
      <c r="J401" s="67"/>
      <c r="K401" s="60"/>
      <c r="L401" s="797"/>
      <c r="M401" s="797"/>
      <c r="N401" s="797"/>
      <c r="O401" s="797"/>
      <c r="P401" s="797"/>
      <c r="Q401" s="797"/>
      <c r="R401" s="799"/>
      <c r="S401" s="799"/>
      <c r="T401" s="797"/>
      <c r="U401" s="797"/>
      <c r="V401" s="797"/>
      <c r="W401" s="797"/>
      <c r="X401" s="797"/>
      <c r="Y401" s="797"/>
      <c r="Z401" s="797"/>
      <c r="AA401" s="797"/>
      <c r="AB401" s="797"/>
      <c r="AC401" s="797"/>
      <c r="AD401" s="797"/>
      <c r="AE401" s="797"/>
      <c r="AF401" s="797"/>
      <c r="AG401" s="797"/>
      <c r="AH401" s="797"/>
      <c r="AI401" s="797"/>
      <c r="AJ401" s="797"/>
      <c r="AK401" s="797"/>
      <c r="AL401" s="797"/>
      <c r="AM401" s="797"/>
      <c r="AN401" s="797"/>
      <c r="AO401" s="797"/>
      <c r="AP401" s="797"/>
      <c r="AQ401" s="797"/>
      <c r="AR401" s="797"/>
      <c r="AS401" s="797"/>
      <c r="AT401" s="797"/>
      <c r="AU401" s="797"/>
      <c r="AV401" s="797"/>
      <c r="AW401" s="798"/>
      <c r="AX401" s="798"/>
      <c r="AY401" s="798"/>
      <c r="AZ401" s="798"/>
      <c r="BA401" s="798"/>
      <c r="BB401" s="798"/>
      <c r="BC401" s="798"/>
      <c r="BD401" s="798"/>
      <c r="BE401" s="79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c r="EO401" s="78"/>
      <c r="EP401" s="78"/>
      <c r="EQ401" s="78"/>
      <c r="ER401" s="78"/>
      <c r="ES401" s="78"/>
      <c r="IA401" s="84"/>
      <c r="IV401" s="85"/>
      <c r="IY401" s="84"/>
      <c r="KF401" s="85"/>
    </row>
    <row r="402" spans="10:292" ht="24" hidden="1" customHeight="1" x14ac:dyDescent="0.4">
      <c r="J402" s="67"/>
      <c r="K402" s="60"/>
      <c r="L402" s="797"/>
      <c r="M402" s="797"/>
      <c r="N402" s="797"/>
      <c r="O402" s="797"/>
      <c r="P402" s="797"/>
      <c r="Q402" s="797"/>
      <c r="R402" s="799"/>
      <c r="S402" s="799"/>
      <c r="T402" s="797"/>
      <c r="U402" s="797"/>
      <c r="V402" s="797"/>
      <c r="W402" s="797"/>
      <c r="X402" s="797"/>
      <c r="Y402" s="797"/>
      <c r="Z402" s="797"/>
      <c r="AA402" s="797"/>
      <c r="AB402" s="797"/>
      <c r="AC402" s="797"/>
      <c r="AD402" s="797"/>
      <c r="AE402" s="797"/>
      <c r="AF402" s="797"/>
      <c r="AG402" s="797"/>
      <c r="AH402" s="797"/>
      <c r="AI402" s="797"/>
      <c r="AJ402" s="797"/>
      <c r="AK402" s="797"/>
      <c r="AL402" s="797"/>
      <c r="AM402" s="797"/>
      <c r="AN402" s="797"/>
      <c r="AO402" s="797"/>
      <c r="AP402" s="797"/>
      <c r="AQ402" s="797"/>
      <c r="AR402" s="797"/>
      <c r="AS402" s="797"/>
      <c r="AT402" s="797"/>
      <c r="AU402" s="797"/>
      <c r="AV402" s="797"/>
      <c r="AW402" s="798"/>
      <c r="AX402" s="798"/>
      <c r="AY402" s="798"/>
      <c r="AZ402" s="798"/>
      <c r="BA402" s="798"/>
      <c r="BB402" s="798"/>
      <c r="BC402" s="798"/>
      <c r="BD402" s="798"/>
      <c r="BE402" s="79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c r="EO402" s="78"/>
      <c r="EP402" s="78"/>
      <c r="EQ402" s="78"/>
      <c r="ER402" s="78"/>
      <c r="ES402" s="78"/>
      <c r="IA402" s="84"/>
      <c r="IV402" s="85"/>
      <c r="IY402" s="84"/>
      <c r="KF402" s="85"/>
    </row>
    <row r="403" spans="10:292" ht="24" hidden="1" customHeight="1" x14ac:dyDescent="0.4">
      <c r="J403" s="67"/>
      <c r="K403" s="60"/>
      <c r="L403" s="797"/>
      <c r="M403" s="797"/>
      <c r="N403" s="797"/>
      <c r="O403" s="797"/>
      <c r="P403" s="797"/>
      <c r="Q403" s="797"/>
      <c r="R403" s="799"/>
      <c r="S403" s="799"/>
      <c r="T403" s="797"/>
      <c r="U403" s="797"/>
      <c r="V403" s="797"/>
      <c r="W403" s="797"/>
      <c r="X403" s="797"/>
      <c r="Y403" s="797"/>
      <c r="Z403" s="797"/>
      <c r="AA403" s="797"/>
      <c r="AB403" s="797"/>
      <c r="AC403" s="797"/>
      <c r="AD403" s="797"/>
      <c r="AE403" s="797"/>
      <c r="AF403" s="797"/>
      <c r="AG403" s="797"/>
      <c r="AH403" s="797"/>
      <c r="AI403" s="797"/>
      <c r="AJ403" s="797"/>
      <c r="AK403" s="797"/>
      <c r="AL403" s="797"/>
      <c r="AM403" s="797"/>
      <c r="AN403" s="797"/>
      <c r="AO403" s="797"/>
      <c r="AP403" s="797"/>
      <c r="AQ403" s="797"/>
      <c r="AR403" s="797"/>
      <c r="AS403" s="797"/>
      <c r="AT403" s="797"/>
      <c r="AU403" s="797"/>
      <c r="AV403" s="797"/>
      <c r="AW403" s="798"/>
      <c r="AX403" s="798"/>
      <c r="AY403" s="798"/>
      <c r="AZ403" s="798"/>
      <c r="BA403" s="798"/>
      <c r="BB403" s="798"/>
      <c r="BC403" s="798"/>
      <c r="BD403" s="798"/>
      <c r="BE403" s="79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c r="EO403" s="78"/>
      <c r="EP403" s="78"/>
      <c r="EQ403" s="78"/>
      <c r="ER403" s="78"/>
      <c r="ES403" s="78"/>
      <c r="IA403" s="84"/>
      <c r="IV403" s="85"/>
      <c r="IY403" s="84"/>
      <c r="KF403" s="85"/>
    </row>
    <row r="404" spans="10:292" ht="24" hidden="1" customHeight="1" x14ac:dyDescent="0.4">
      <c r="J404" s="67"/>
      <c r="K404" s="60"/>
      <c r="L404" s="797"/>
      <c r="M404" s="797"/>
      <c r="N404" s="797"/>
      <c r="O404" s="797"/>
      <c r="P404" s="797"/>
      <c r="Q404" s="797"/>
      <c r="R404" s="799"/>
      <c r="S404" s="799"/>
      <c r="T404" s="797"/>
      <c r="U404" s="797"/>
      <c r="V404" s="797"/>
      <c r="W404" s="797"/>
      <c r="X404" s="797"/>
      <c r="Y404" s="797"/>
      <c r="Z404" s="797"/>
      <c r="AA404" s="797"/>
      <c r="AB404" s="797"/>
      <c r="AC404" s="797"/>
      <c r="AD404" s="797"/>
      <c r="AE404" s="797"/>
      <c r="AF404" s="797"/>
      <c r="AG404" s="797"/>
      <c r="AH404" s="797"/>
      <c r="AI404" s="797"/>
      <c r="AJ404" s="797"/>
      <c r="AK404" s="797"/>
      <c r="AL404" s="797"/>
      <c r="AM404" s="797"/>
      <c r="AN404" s="797"/>
      <c r="AO404" s="797"/>
      <c r="AP404" s="797"/>
      <c r="AQ404" s="797"/>
      <c r="AR404" s="797"/>
      <c r="AS404" s="797"/>
      <c r="AT404" s="797"/>
      <c r="AU404" s="797"/>
      <c r="AV404" s="797"/>
      <c r="AW404" s="798"/>
      <c r="AX404" s="798"/>
      <c r="AY404" s="798"/>
      <c r="AZ404" s="798"/>
      <c r="BA404" s="798"/>
      <c r="BB404" s="798"/>
      <c r="BC404" s="798"/>
      <c r="BD404" s="798"/>
      <c r="BE404" s="798"/>
      <c r="DQ404" s="78"/>
      <c r="DR404" s="78"/>
      <c r="DS404" s="78"/>
      <c r="DT404" s="78"/>
      <c r="DU404" s="78"/>
      <c r="DV404" s="78"/>
      <c r="DW404" s="78"/>
      <c r="DX404" s="78"/>
      <c r="DY404" s="78"/>
      <c r="DZ404" s="78"/>
      <c r="EA404" s="78"/>
      <c r="EB404" s="78"/>
      <c r="EC404" s="78"/>
      <c r="ED404" s="78"/>
      <c r="EE404" s="78"/>
      <c r="EF404" s="78"/>
      <c r="EG404" s="78"/>
      <c r="EH404" s="78"/>
      <c r="EI404" s="78"/>
      <c r="EJ404" s="78"/>
      <c r="EK404" s="78"/>
      <c r="EL404" s="78"/>
      <c r="EM404" s="78"/>
      <c r="EN404" s="78"/>
      <c r="EO404" s="78"/>
      <c r="EP404" s="78"/>
      <c r="EQ404" s="78"/>
      <c r="ER404" s="78"/>
      <c r="ES404" s="78"/>
      <c r="IA404" s="84"/>
      <c r="IV404" s="85"/>
      <c r="IY404" s="84"/>
      <c r="KF404" s="85"/>
    </row>
    <row r="405" spans="10:292" ht="24" hidden="1" customHeight="1" x14ac:dyDescent="0.4">
      <c r="J405" s="67"/>
      <c r="K405" s="60"/>
      <c r="L405" s="797"/>
      <c r="M405" s="797"/>
      <c r="N405" s="797"/>
      <c r="O405" s="797"/>
      <c r="P405" s="797"/>
      <c r="Q405" s="797"/>
      <c r="R405" s="799"/>
      <c r="S405" s="799"/>
      <c r="T405" s="797"/>
      <c r="U405" s="797"/>
      <c r="V405" s="797"/>
      <c r="W405" s="797"/>
      <c r="X405" s="797"/>
      <c r="Y405" s="797"/>
      <c r="Z405" s="797"/>
      <c r="AA405" s="797"/>
      <c r="AB405" s="797"/>
      <c r="AC405" s="797"/>
      <c r="AD405" s="797"/>
      <c r="AE405" s="797"/>
      <c r="AF405" s="797"/>
      <c r="AG405" s="797"/>
      <c r="AH405" s="797"/>
      <c r="AI405" s="797"/>
      <c r="AJ405" s="797"/>
      <c r="AK405" s="797"/>
      <c r="AL405" s="797"/>
      <c r="AM405" s="797"/>
      <c r="AN405" s="797"/>
      <c r="AO405" s="797"/>
      <c r="AP405" s="797"/>
      <c r="AQ405" s="797"/>
      <c r="AR405" s="797"/>
      <c r="AS405" s="797"/>
      <c r="AT405" s="797"/>
      <c r="AU405" s="797"/>
      <c r="AV405" s="797"/>
      <c r="AW405" s="798"/>
      <c r="AX405" s="798"/>
      <c r="AY405" s="798"/>
      <c r="AZ405" s="798"/>
      <c r="BA405" s="798"/>
      <c r="BB405" s="798"/>
      <c r="BC405" s="798"/>
      <c r="BD405" s="798"/>
      <c r="BE405" s="798"/>
      <c r="DQ405" s="78"/>
      <c r="DR405" s="78"/>
      <c r="DS405" s="78"/>
      <c r="DT405" s="78"/>
      <c r="DU405" s="78"/>
      <c r="DV405" s="78"/>
      <c r="DW405" s="78"/>
      <c r="DX405" s="78"/>
      <c r="DY405" s="78"/>
      <c r="DZ405" s="78"/>
      <c r="EA405" s="78"/>
      <c r="EB405" s="78"/>
      <c r="EC405" s="78"/>
      <c r="ED405" s="78"/>
      <c r="EE405" s="78"/>
      <c r="EF405" s="78"/>
      <c r="EG405" s="78"/>
      <c r="EH405" s="78"/>
      <c r="EI405" s="78"/>
      <c r="EJ405" s="78"/>
      <c r="EK405" s="78"/>
      <c r="EL405" s="78"/>
      <c r="EM405" s="78"/>
      <c r="EN405" s="78"/>
      <c r="EO405" s="78"/>
      <c r="EP405" s="78"/>
      <c r="EQ405" s="78"/>
      <c r="ER405" s="78"/>
      <c r="ES405" s="78"/>
      <c r="IA405" s="84"/>
      <c r="IV405" s="85"/>
      <c r="IY405" s="84"/>
      <c r="KF405" s="85"/>
    </row>
    <row r="406" spans="10:292" ht="24" hidden="1" customHeight="1" x14ac:dyDescent="0.4">
      <c r="J406" s="67"/>
      <c r="K406" s="60"/>
      <c r="L406" s="797"/>
      <c r="M406" s="797"/>
      <c r="N406" s="797"/>
      <c r="O406" s="797"/>
      <c r="P406" s="797"/>
      <c r="Q406" s="797"/>
      <c r="R406" s="799"/>
      <c r="S406" s="799"/>
      <c r="T406" s="797"/>
      <c r="U406" s="797"/>
      <c r="V406" s="797"/>
      <c r="W406" s="797"/>
      <c r="X406" s="797"/>
      <c r="Y406" s="797"/>
      <c r="Z406" s="797"/>
      <c r="AA406" s="797"/>
      <c r="AB406" s="797"/>
      <c r="AC406" s="797"/>
      <c r="AD406" s="797"/>
      <c r="AE406" s="797"/>
      <c r="AF406" s="797"/>
      <c r="AG406" s="797"/>
      <c r="AH406" s="797"/>
      <c r="AI406" s="797"/>
      <c r="AJ406" s="797"/>
      <c r="AK406" s="797"/>
      <c r="AL406" s="797"/>
      <c r="AM406" s="797"/>
      <c r="AN406" s="797"/>
      <c r="AO406" s="797"/>
      <c r="AP406" s="797"/>
      <c r="AQ406" s="797"/>
      <c r="AR406" s="797"/>
      <c r="AS406" s="797"/>
      <c r="AT406" s="797"/>
      <c r="AU406" s="797"/>
      <c r="AV406" s="797"/>
      <c r="AW406" s="798"/>
      <c r="AX406" s="798"/>
      <c r="AY406" s="798"/>
      <c r="AZ406" s="798"/>
      <c r="BA406" s="798"/>
      <c r="BB406" s="798"/>
      <c r="BC406" s="798"/>
      <c r="BD406" s="798"/>
      <c r="BE406" s="798"/>
      <c r="DQ406" s="78"/>
      <c r="DR406" s="78"/>
      <c r="DS406" s="78"/>
      <c r="DT406" s="78"/>
      <c r="DU406" s="78"/>
      <c r="DV406" s="78"/>
      <c r="DW406" s="78"/>
      <c r="DX406" s="78"/>
      <c r="DY406" s="78"/>
      <c r="DZ406" s="78"/>
      <c r="EA406" s="78"/>
      <c r="EB406" s="78"/>
      <c r="EC406" s="78"/>
      <c r="ED406" s="78"/>
      <c r="EE406" s="78"/>
      <c r="EF406" s="78"/>
      <c r="EG406" s="78"/>
      <c r="EH406" s="78"/>
      <c r="EI406" s="78"/>
      <c r="EJ406" s="78"/>
      <c r="EK406" s="78"/>
      <c r="EL406" s="78"/>
      <c r="EM406" s="78"/>
      <c r="EN406" s="78"/>
      <c r="EO406" s="78"/>
      <c r="EP406" s="78"/>
      <c r="EQ406" s="78"/>
      <c r="ER406" s="78"/>
      <c r="ES406" s="78"/>
      <c r="IA406" s="84"/>
      <c r="IV406" s="85"/>
      <c r="IY406" s="84"/>
      <c r="KF406" s="85"/>
    </row>
    <row r="407" spans="10:292" ht="24" hidden="1" customHeight="1" x14ac:dyDescent="0.4">
      <c r="J407" s="67"/>
      <c r="K407" s="60"/>
      <c r="L407" s="797"/>
      <c r="M407" s="797"/>
      <c r="N407" s="797"/>
      <c r="O407" s="797"/>
      <c r="P407" s="797"/>
      <c r="Q407" s="797"/>
      <c r="R407" s="799"/>
      <c r="S407" s="799"/>
      <c r="T407" s="797"/>
      <c r="U407" s="797"/>
      <c r="V407" s="797"/>
      <c r="W407" s="797"/>
      <c r="X407" s="797"/>
      <c r="Y407" s="797"/>
      <c r="Z407" s="797"/>
      <c r="AA407" s="797"/>
      <c r="AB407" s="797"/>
      <c r="AC407" s="797"/>
      <c r="AD407" s="797"/>
      <c r="AE407" s="797"/>
      <c r="AF407" s="797"/>
      <c r="AG407" s="797"/>
      <c r="AH407" s="797"/>
      <c r="AI407" s="797"/>
      <c r="AJ407" s="797"/>
      <c r="AK407" s="797"/>
      <c r="AL407" s="797"/>
      <c r="AM407" s="797"/>
      <c r="AN407" s="797"/>
      <c r="AO407" s="797"/>
      <c r="AP407" s="797"/>
      <c r="AQ407" s="797"/>
      <c r="AR407" s="797"/>
      <c r="AS407" s="797"/>
      <c r="AT407" s="797"/>
      <c r="AU407" s="797"/>
      <c r="AV407" s="797"/>
      <c r="AW407" s="798"/>
      <c r="AX407" s="798"/>
      <c r="AY407" s="798"/>
      <c r="AZ407" s="798"/>
      <c r="BA407" s="798"/>
      <c r="BB407" s="798"/>
      <c r="BC407" s="798"/>
      <c r="BD407" s="798"/>
      <c r="BE407" s="798"/>
      <c r="DQ407" s="78"/>
      <c r="DR407" s="78"/>
      <c r="DS407" s="78"/>
      <c r="DT407" s="78"/>
      <c r="DU407" s="78"/>
      <c r="DV407" s="78"/>
      <c r="DW407" s="78"/>
      <c r="DX407" s="78"/>
      <c r="DY407" s="78"/>
      <c r="DZ407" s="78"/>
      <c r="EA407" s="78"/>
      <c r="EB407" s="78"/>
      <c r="EC407" s="78"/>
      <c r="ED407" s="78"/>
      <c r="EE407" s="78"/>
      <c r="EF407" s="78"/>
      <c r="EG407" s="78"/>
      <c r="EH407" s="78"/>
      <c r="EI407" s="78"/>
      <c r="EJ407" s="78"/>
      <c r="EK407" s="78"/>
      <c r="EL407" s="78"/>
      <c r="EM407" s="78"/>
      <c r="EN407" s="78"/>
      <c r="EO407" s="78"/>
      <c r="EP407" s="78"/>
      <c r="EQ407" s="78"/>
      <c r="ER407" s="78"/>
      <c r="ES407" s="78"/>
      <c r="IA407" s="84"/>
      <c r="IV407" s="85"/>
      <c r="IY407" s="84"/>
      <c r="KF407" s="85"/>
    </row>
    <row r="408" spans="10:292" ht="24" hidden="1" customHeight="1" x14ac:dyDescent="0.4">
      <c r="J408" s="67"/>
      <c r="K408" s="60"/>
      <c r="L408" s="797"/>
      <c r="M408" s="797"/>
      <c r="N408" s="797"/>
      <c r="O408" s="797"/>
      <c r="P408" s="797"/>
      <c r="Q408" s="797"/>
      <c r="R408" s="799"/>
      <c r="S408" s="799"/>
      <c r="T408" s="797"/>
      <c r="U408" s="797"/>
      <c r="V408" s="797"/>
      <c r="W408" s="797"/>
      <c r="X408" s="797"/>
      <c r="Y408" s="797"/>
      <c r="Z408" s="797"/>
      <c r="AA408" s="797"/>
      <c r="AB408" s="797"/>
      <c r="AC408" s="797"/>
      <c r="AD408" s="797"/>
      <c r="AE408" s="797"/>
      <c r="AF408" s="797"/>
      <c r="AG408" s="797"/>
      <c r="AH408" s="797"/>
      <c r="AI408" s="797"/>
      <c r="AJ408" s="797"/>
      <c r="AK408" s="797"/>
      <c r="AL408" s="797"/>
      <c r="AM408" s="797"/>
      <c r="AN408" s="797"/>
      <c r="AO408" s="797"/>
      <c r="AP408" s="797"/>
      <c r="AQ408" s="797"/>
      <c r="AR408" s="797"/>
      <c r="AS408" s="797"/>
      <c r="AT408" s="797"/>
      <c r="AU408" s="797"/>
      <c r="AV408" s="797"/>
      <c r="AW408" s="798"/>
      <c r="AX408" s="798"/>
      <c r="AY408" s="798"/>
      <c r="AZ408" s="798"/>
      <c r="BA408" s="798"/>
      <c r="BB408" s="798"/>
      <c r="BC408" s="798"/>
      <c r="BD408" s="798"/>
      <c r="BE408" s="798"/>
      <c r="DQ408" s="78"/>
      <c r="DR408" s="78"/>
      <c r="DS408" s="78"/>
      <c r="DT408" s="78"/>
      <c r="DU408" s="78"/>
      <c r="DV408" s="78"/>
      <c r="DW408" s="78"/>
      <c r="DX408" s="78"/>
      <c r="DY408" s="78"/>
      <c r="DZ408" s="78"/>
      <c r="EA408" s="78"/>
      <c r="EB408" s="78"/>
      <c r="EC408" s="78"/>
      <c r="ED408" s="78"/>
      <c r="EE408" s="78"/>
      <c r="EF408" s="78"/>
      <c r="EG408" s="78"/>
      <c r="EH408" s="78"/>
      <c r="EI408" s="78"/>
      <c r="EJ408" s="78"/>
      <c r="EK408" s="78"/>
      <c r="EL408" s="78"/>
      <c r="EM408" s="78"/>
      <c r="EN408" s="78"/>
      <c r="EO408" s="78"/>
      <c r="EP408" s="78"/>
      <c r="EQ408" s="78"/>
      <c r="ER408" s="78"/>
      <c r="ES408" s="78"/>
      <c r="IA408" s="84"/>
      <c r="IV408" s="85"/>
      <c r="IY408" s="84"/>
      <c r="KF408" s="85"/>
    </row>
    <row r="409" spans="10:292" ht="24" hidden="1" customHeight="1" x14ac:dyDescent="0.4">
      <c r="J409" s="67"/>
      <c r="K409" s="60"/>
      <c r="L409" s="797"/>
      <c r="M409" s="797"/>
      <c r="N409" s="797"/>
      <c r="O409" s="797"/>
      <c r="P409" s="797"/>
      <c r="Q409" s="797"/>
      <c r="R409" s="799"/>
      <c r="S409" s="799"/>
      <c r="T409" s="797"/>
      <c r="U409" s="797"/>
      <c r="V409" s="797"/>
      <c r="W409" s="797"/>
      <c r="X409" s="797"/>
      <c r="Y409" s="797"/>
      <c r="Z409" s="797"/>
      <c r="AA409" s="797"/>
      <c r="AB409" s="797"/>
      <c r="AC409" s="797"/>
      <c r="AD409" s="797"/>
      <c r="AE409" s="797"/>
      <c r="AF409" s="797"/>
      <c r="AG409" s="797"/>
      <c r="AH409" s="797"/>
      <c r="AI409" s="797"/>
      <c r="AJ409" s="797"/>
      <c r="AK409" s="797"/>
      <c r="AL409" s="797"/>
      <c r="AM409" s="797"/>
      <c r="AN409" s="797"/>
      <c r="AO409" s="797"/>
      <c r="AP409" s="797"/>
      <c r="AQ409" s="797"/>
      <c r="AR409" s="797"/>
      <c r="AS409" s="797"/>
      <c r="AT409" s="797"/>
      <c r="AU409" s="797"/>
      <c r="AV409" s="797"/>
      <c r="AW409" s="798"/>
      <c r="AX409" s="798"/>
      <c r="AY409" s="798"/>
      <c r="AZ409" s="798"/>
      <c r="BA409" s="798"/>
      <c r="BB409" s="798"/>
      <c r="BC409" s="798"/>
      <c r="BD409" s="798"/>
      <c r="BE409" s="798"/>
      <c r="DQ409" s="78"/>
      <c r="DR409" s="78"/>
      <c r="DS409" s="78"/>
      <c r="DT409" s="78"/>
      <c r="DU409" s="78"/>
      <c r="DV409" s="78"/>
      <c r="DW409" s="78"/>
      <c r="DX409" s="78"/>
      <c r="DY409" s="78"/>
      <c r="DZ409" s="78"/>
      <c r="EA409" s="78"/>
      <c r="EB409" s="78"/>
      <c r="EC409" s="78"/>
      <c r="ED409" s="78"/>
      <c r="EE409" s="78"/>
      <c r="EF409" s="78"/>
      <c r="EG409" s="78"/>
      <c r="EH409" s="78"/>
      <c r="EI409" s="78"/>
      <c r="EJ409" s="78"/>
      <c r="EK409" s="78"/>
      <c r="EL409" s="78"/>
      <c r="EM409" s="78"/>
      <c r="EN409" s="78"/>
      <c r="EO409" s="78"/>
      <c r="EP409" s="78"/>
      <c r="EQ409" s="78"/>
      <c r="ER409" s="78"/>
      <c r="ES409" s="78"/>
      <c r="IA409" s="84"/>
      <c r="IV409" s="85"/>
      <c r="IY409" s="84"/>
      <c r="KF409" s="85"/>
    </row>
    <row r="410" spans="10:292" ht="24" hidden="1" customHeight="1" x14ac:dyDescent="0.4">
      <c r="J410" s="67"/>
      <c r="K410" s="60"/>
      <c r="L410" s="797"/>
      <c r="M410" s="797"/>
      <c r="N410" s="797"/>
      <c r="O410" s="797"/>
      <c r="P410" s="797"/>
      <c r="Q410" s="797"/>
      <c r="R410" s="799"/>
      <c r="S410" s="799"/>
      <c r="T410" s="797"/>
      <c r="U410" s="797"/>
      <c r="V410" s="797"/>
      <c r="W410" s="797"/>
      <c r="X410" s="797"/>
      <c r="Y410" s="797"/>
      <c r="Z410" s="797"/>
      <c r="AA410" s="797"/>
      <c r="AB410" s="797"/>
      <c r="AC410" s="797"/>
      <c r="AD410" s="797"/>
      <c r="AE410" s="797"/>
      <c r="AF410" s="797"/>
      <c r="AG410" s="797"/>
      <c r="AH410" s="797"/>
      <c r="AI410" s="797"/>
      <c r="AJ410" s="797"/>
      <c r="AK410" s="797"/>
      <c r="AL410" s="797"/>
      <c r="AM410" s="797"/>
      <c r="AN410" s="797"/>
      <c r="AO410" s="797"/>
      <c r="AP410" s="797"/>
      <c r="AQ410" s="797"/>
      <c r="AR410" s="797"/>
      <c r="AS410" s="797"/>
      <c r="AT410" s="797"/>
      <c r="AU410" s="797"/>
      <c r="AV410" s="797"/>
      <c r="AW410" s="798"/>
      <c r="AX410" s="798"/>
      <c r="AY410" s="798"/>
      <c r="AZ410" s="798"/>
      <c r="BA410" s="798"/>
      <c r="BB410" s="798"/>
      <c r="BC410" s="798"/>
      <c r="BD410" s="798"/>
      <c r="BE410" s="798"/>
      <c r="DQ410" s="78"/>
      <c r="DR410" s="78"/>
      <c r="DS410" s="78"/>
      <c r="DT410" s="78"/>
      <c r="DU410" s="78"/>
      <c r="DV410" s="78"/>
      <c r="DW410" s="78"/>
      <c r="DX410" s="78"/>
      <c r="DY410" s="78"/>
      <c r="DZ410" s="78"/>
      <c r="EA410" s="78"/>
      <c r="EB410" s="78"/>
      <c r="EC410" s="78"/>
      <c r="ED410" s="78"/>
      <c r="EE410" s="78"/>
      <c r="EF410" s="78"/>
      <c r="EG410" s="78"/>
      <c r="EH410" s="78"/>
      <c r="EI410" s="78"/>
      <c r="EJ410" s="78"/>
      <c r="EK410" s="78"/>
      <c r="EL410" s="78"/>
      <c r="EM410" s="78"/>
      <c r="EN410" s="78"/>
      <c r="EO410" s="78"/>
      <c r="EP410" s="78"/>
      <c r="EQ410" s="78"/>
      <c r="ER410" s="78"/>
      <c r="ES410" s="78"/>
      <c r="IA410" s="84"/>
      <c r="IV410" s="85"/>
      <c r="IY410" s="84"/>
      <c r="KF410" s="85"/>
    </row>
    <row r="411" spans="10:292" ht="24" hidden="1" customHeight="1" x14ac:dyDescent="0.4">
      <c r="J411" s="67"/>
      <c r="K411" s="60"/>
      <c r="L411" s="797"/>
      <c r="M411" s="797"/>
      <c r="N411" s="797"/>
      <c r="O411" s="797"/>
      <c r="P411" s="797"/>
      <c r="Q411" s="797"/>
      <c r="R411" s="799"/>
      <c r="S411" s="799"/>
      <c r="T411" s="797"/>
      <c r="U411" s="797"/>
      <c r="V411" s="797"/>
      <c r="W411" s="797"/>
      <c r="X411" s="797"/>
      <c r="Y411" s="797"/>
      <c r="Z411" s="797"/>
      <c r="AA411" s="797"/>
      <c r="AB411" s="797"/>
      <c r="AC411" s="797"/>
      <c r="AD411" s="797"/>
      <c r="AE411" s="797"/>
      <c r="AF411" s="797"/>
      <c r="AG411" s="797"/>
      <c r="AH411" s="797"/>
      <c r="AI411" s="797"/>
      <c r="AJ411" s="797"/>
      <c r="AK411" s="797"/>
      <c r="AL411" s="797"/>
      <c r="AM411" s="797"/>
      <c r="AN411" s="797"/>
      <c r="AO411" s="797"/>
      <c r="AP411" s="797"/>
      <c r="AQ411" s="797"/>
      <c r="AR411" s="797"/>
      <c r="AS411" s="797"/>
      <c r="AT411" s="797"/>
      <c r="AU411" s="797"/>
      <c r="AV411" s="797"/>
      <c r="AW411" s="798"/>
      <c r="AX411" s="798"/>
      <c r="AY411" s="798"/>
      <c r="AZ411" s="798"/>
      <c r="BA411" s="798"/>
      <c r="BB411" s="798"/>
      <c r="BC411" s="798"/>
      <c r="BD411" s="798"/>
      <c r="BE411" s="798"/>
      <c r="DQ411" s="78"/>
      <c r="DR411" s="78"/>
      <c r="DS411" s="78"/>
      <c r="DT411" s="78"/>
      <c r="DU411" s="78"/>
      <c r="DV411" s="78"/>
      <c r="DW411" s="78"/>
      <c r="DX411" s="78"/>
      <c r="DY411" s="78"/>
      <c r="DZ411" s="78"/>
      <c r="EA411" s="78"/>
      <c r="EB411" s="78"/>
      <c r="EC411" s="78"/>
      <c r="ED411" s="78"/>
      <c r="EE411" s="78"/>
      <c r="EF411" s="78"/>
      <c r="EG411" s="78"/>
      <c r="EH411" s="78"/>
      <c r="EI411" s="78"/>
      <c r="EJ411" s="78"/>
      <c r="EK411" s="78"/>
      <c r="EL411" s="78"/>
      <c r="EM411" s="78"/>
      <c r="EN411" s="78"/>
      <c r="EO411" s="78"/>
      <c r="EP411" s="78"/>
      <c r="EQ411" s="78"/>
      <c r="ER411" s="78"/>
      <c r="ES411" s="78"/>
      <c r="IA411" s="84"/>
      <c r="IV411" s="85"/>
      <c r="IY411" s="84"/>
      <c r="KF411" s="85"/>
    </row>
    <row r="412" spans="10:292" ht="24" hidden="1" customHeight="1" x14ac:dyDescent="0.4">
      <c r="J412" s="67"/>
      <c r="K412" s="60"/>
      <c r="L412" s="797"/>
      <c r="M412" s="797"/>
      <c r="N412" s="797"/>
      <c r="O412" s="797"/>
      <c r="P412" s="797"/>
      <c r="Q412" s="797"/>
      <c r="R412" s="799"/>
      <c r="S412" s="799"/>
      <c r="T412" s="797"/>
      <c r="U412" s="797"/>
      <c r="V412" s="797"/>
      <c r="W412" s="797"/>
      <c r="X412" s="797"/>
      <c r="Y412" s="797"/>
      <c r="Z412" s="797"/>
      <c r="AA412" s="797"/>
      <c r="AB412" s="797"/>
      <c r="AC412" s="797"/>
      <c r="AD412" s="797"/>
      <c r="AE412" s="797"/>
      <c r="AF412" s="797"/>
      <c r="AG412" s="797"/>
      <c r="AH412" s="797"/>
      <c r="AI412" s="797"/>
      <c r="AJ412" s="797"/>
      <c r="AK412" s="797"/>
      <c r="AL412" s="797"/>
      <c r="AM412" s="797"/>
      <c r="AN412" s="797"/>
      <c r="AO412" s="797"/>
      <c r="AP412" s="797"/>
      <c r="AQ412" s="797"/>
      <c r="AR412" s="797"/>
      <c r="AS412" s="797"/>
      <c r="AT412" s="797"/>
      <c r="AU412" s="797"/>
      <c r="AV412" s="797"/>
      <c r="AW412" s="798"/>
      <c r="AX412" s="798"/>
      <c r="AY412" s="798"/>
      <c r="AZ412" s="798"/>
      <c r="BA412" s="798"/>
      <c r="BB412" s="798"/>
      <c r="BC412" s="798"/>
      <c r="BD412" s="798"/>
      <c r="BE412" s="798"/>
      <c r="DQ412" s="78"/>
      <c r="DR412" s="78"/>
      <c r="DS412" s="78"/>
      <c r="DT412" s="78"/>
      <c r="DU412" s="78"/>
      <c r="DV412" s="78"/>
      <c r="DW412" s="78"/>
      <c r="DX412" s="78"/>
      <c r="DY412" s="78"/>
      <c r="DZ412" s="78"/>
      <c r="EA412" s="78"/>
      <c r="EB412" s="78"/>
      <c r="EC412" s="78"/>
      <c r="ED412" s="78"/>
      <c r="EE412" s="78"/>
      <c r="EF412" s="78"/>
      <c r="EG412" s="78"/>
      <c r="EH412" s="78"/>
      <c r="EI412" s="78"/>
      <c r="EJ412" s="78"/>
      <c r="EK412" s="78"/>
      <c r="EL412" s="78"/>
      <c r="EM412" s="78"/>
      <c r="EN412" s="78"/>
      <c r="EO412" s="78"/>
      <c r="EP412" s="78"/>
      <c r="EQ412" s="78"/>
      <c r="ER412" s="78"/>
      <c r="ES412" s="78"/>
      <c r="IA412" s="84"/>
      <c r="IV412" s="85"/>
      <c r="IY412" s="84"/>
      <c r="KF412" s="85"/>
    </row>
    <row r="413" spans="10:292" ht="24" hidden="1" customHeight="1" x14ac:dyDescent="0.4">
      <c r="J413" s="67"/>
      <c r="K413" s="60"/>
      <c r="L413" s="797"/>
      <c r="M413" s="797"/>
      <c r="N413" s="797"/>
      <c r="O413" s="797"/>
      <c r="P413" s="797"/>
      <c r="Q413" s="797"/>
      <c r="R413" s="799"/>
      <c r="S413" s="799"/>
      <c r="T413" s="797"/>
      <c r="U413" s="797"/>
      <c r="V413" s="797"/>
      <c r="W413" s="797"/>
      <c r="X413" s="797"/>
      <c r="Y413" s="797"/>
      <c r="Z413" s="797"/>
      <c r="AA413" s="797"/>
      <c r="AB413" s="797"/>
      <c r="AC413" s="797"/>
      <c r="AD413" s="797"/>
      <c r="AE413" s="797"/>
      <c r="AF413" s="797"/>
      <c r="AG413" s="797"/>
      <c r="AH413" s="797"/>
      <c r="AI413" s="797"/>
      <c r="AJ413" s="797"/>
      <c r="AK413" s="797"/>
      <c r="AL413" s="797"/>
      <c r="AM413" s="797"/>
      <c r="AN413" s="797"/>
      <c r="AO413" s="797"/>
      <c r="AP413" s="797"/>
      <c r="AQ413" s="797"/>
      <c r="AR413" s="797"/>
      <c r="AS413" s="797"/>
      <c r="AT413" s="797"/>
      <c r="AU413" s="797"/>
      <c r="AV413" s="797"/>
      <c r="AW413" s="798"/>
      <c r="AX413" s="798"/>
      <c r="AY413" s="798"/>
      <c r="AZ413" s="798"/>
      <c r="BA413" s="798"/>
      <c r="BB413" s="798"/>
      <c r="BC413" s="798"/>
      <c r="BD413" s="798"/>
      <c r="BE413" s="798"/>
      <c r="DQ413" s="78"/>
      <c r="DR413" s="78"/>
      <c r="DS413" s="78"/>
      <c r="DT413" s="78"/>
      <c r="DU413" s="78"/>
      <c r="DV413" s="78"/>
      <c r="DW413" s="78"/>
      <c r="DX413" s="78"/>
      <c r="DY413" s="78"/>
      <c r="DZ413" s="78"/>
      <c r="EA413" s="78"/>
      <c r="EB413" s="78"/>
      <c r="EC413" s="78"/>
      <c r="ED413" s="78"/>
      <c r="EE413" s="78"/>
      <c r="EF413" s="78"/>
      <c r="EG413" s="78"/>
      <c r="EH413" s="78"/>
      <c r="EI413" s="78"/>
      <c r="EJ413" s="78"/>
      <c r="EK413" s="78"/>
      <c r="EL413" s="78"/>
      <c r="EM413" s="78"/>
      <c r="EN413" s="78"/>
      <c r="EO413" s="78"/>
      <c r="EP413" s="78"/>
      <c r="EQ413" s="78"/>
      <c r="ER413" s="78"/>
      <c r="ES413" s="78"/>
      <c r="IA413" s="84"/>
      <c r="IV413" s="85"/>
      <c r="IY413" s="84"/>
      <c r="KF413" s="85"/>
    </row>
    <row r="414" spans="10:292" ht="24" hidden="1" customHeight="1" x14ac:dyDescent="0.4">
      <c r="J414" s="67"/>
      <c r="K414" s="60"/>
      <c r="L414" s="797"/>
      <c r="M414" s="797"/>
      <c r="N414" s="797"/>
      <c r="O414" s="797"/>
      <c r="P414" s="797"/>
      <c r="Q414" s="797"/>
      <c r="R414" s="799"/>
      <c r="S414" s="799"/>
      <c r="T414" s="797"/>
      <c r="U414" s="797"/>
      <c r="V414" s="797"/>
      <c r="W414" s="797"/>
      <c r="X414" s="797"/>
      <c r="Y414" s="797"/>
      <c r="Z414" s="797"/>
      <c r="AA414" s="797"/>
      <c r="AB414" s="797"/>
      <c r="AC414" s="797"/>
      <c r="AD414" s="797"/>
      <c r="AE414" s="797"/>
      <c r="AF414" s="797"/>
      <c r="AG414" s="797"/>
      <c r="AH414" s="797"/>
      <c r="AI414" s="797"/>
      <c r="AJ414" s="797"/>
      <c r="AK414" s="797"/>
      <c r="AL414" s="797"/>
      <c r="AM414" s="797"/>
      <c r="AN414" s="797"/>
      <c r="AO414" s="797"/>
      <c r="AP414" s="797"/>
      <c r="AQ414" s="797"/>
      <c r="AR414" s="797"/>
      <c r="AS414" s="797"/>
      <c r="AT414" s="797"/>
      <c r="AU414" s="797"/>
      <c r="AV414" s="797"/>
      <c r="AW414" s="798"/>
      <c r="AX414" s="798"/>
      <c r="AY414" s="798"/>
      <c r="AZ414" s="798"/>
      <c r="BA414" s="798"/>
      <c r="BB414" s="798"/>
      <c r="BC414" s="798"/>
      <c r="BD414" s="798"/>
      <c r="BE414" s="798"/>
      <c r="DQ414" s="78"/>
      <c r="DR414" s="78"/>
      <c r="DS414" s="78"/>
      <c r="DT414" s="78"/>
      <c r="DU414" s="78"/>
      <c r="DV414" s="78"/>
      <c r="DW414" s="78"/>
      <c r="DX414" s="78"/>
      <c r="DY414" s="78"/>
      <c r="DZ414" s="78"/>
      <c r="EA414" s="78"/>
      <c r="EB414" s="78"/>
      <c r="EC414" s="78"/>
      <c r="ED414" s="78"/>
      <c r="EE414" s="78"/>
      <c r="EF414" s="78"/>
      <c r="EG414" s="78"/>
      <c r="EH414" s="78"/>
      <c r="EI414" s="78"/>
      <c r="EJ414" s="78"/>
      <c r="EK414" s="78"/>
      <c r="EL414" s="78"/>
      <c r="EM414" s="78"/>
      <c r="EN414" s="78"/>
      <c r="EO414" s="78"/>
      <c r="EP414" s="78"/>
      <c r="EQ414" s="78"/>
      <c r="ER414" s="78"/>
      <c r="ES414" s="78"/>
      <c r="IA414" s="84"/>
      <c r="IV414" s="85"/>
      <c r="IY414" s="84"/>
      <c r="KF414" s="85"/>
    </row>
    <row r="415" spans="10:292" ht="24" hidden="1" customHeight="1" x14ac:dyDescent="0.4">
      <c r="J415" s="67"/>
      <c r="K415" s="60"/>
      <c r="L415" s="797"/>
      <c r="M415" s="797"/>
      <c r="N415" s="797"/>
      <c r="O415" s="797"/>
      <c r="P415" s="797"/>
      <c r="Q415" s="797"/>
      <c r="R415" s="799"/>
      <c r="S415" s="799"/>
      <c r="T415" s="797"/>
      <c r="U415" s="797"/>
      <c r="V415" s="797"/>
      <c r="W415" s="797"/>
      <c r="X415" s="797"/>
      <c r="Y415" s="797"/>
      <c r="Z415" s="797"/>
      <c r="AA415" s="797"/>
      <c r="AB415" s="797"/>
      <c r="AC415" s="797"/>
      <c r="AD415" s="797"/>
      <c r="AE415" s="797"/>
      <c r="AF415" s="797"/>
      <c r="AG415" s="797"/>
      <c r="AH415" s="797"/>
      <c r="AI415" s="797"/>
      <c r="AJ415" s="797"/>
      <c r="AK415" s="797"/>
      <c r="AL415" s="797"/>
      <c r="AM415" s="797"/>
      <c r="AN415" s="797"/>
      <c r="AO415" s="797"/>
      <c r="AP415" s="797"/>
      <c r="AQ415" s="797"/>
      <c r="AR415" s="797"/>
      <c r="AS415" s="797"/>
      <c r="AT415" s="797"/>
      <c r="AU415" s="797"/>
      <c r="AV415" s="797"/>
      <c r="AW415" s="798"/>
      <c r="AX415" s="798"/>
      <c r="AY415" s="798"/>
      <c r="AZ415" s="798"/>
      <c r="BA415" s="798"/>
      <c r="BB415" s="798"/>
      <c r="BC415" s="798"/>
      <c r="BD415" s="798"/>
      <c r="BE415" s="798"/>
      <c r="DQ415" s="78"/>
      <c r="DR415" s="78"/>
      <c r="DS415" s="78"/>
      <c r="DT415" s="78"/>
      <c r="DU415" s="78"/>
      <c r="DV415" s="78"/>
      <c r="DW415" s="78"/>
      <c r="DX415" s="78"/>
      <c r="DY415" s="78"/>
      <c r="DZ415" s="78"/>
      <c r="EA415" s="78"/>
      <c r="EB415" s="78"/>
      <c r="EC415" s="78"/>
      <c r="ED415" s="78"/>
      <c r="EE415" s="78"/>
      <c r="EF415" s="78"/>
      <c r="EG415" s="78"/>
      <c r="EH415" s="78"/>
      <c r="EI415" s="78"/>
      <c r="EJ415" s="78"/>
      <c r="EK415" s="78"/>
      <c r="EL415" s="78"/>
      <c r="EM415" s="78"/>
      <c r="EN415" s="78"/>
      <c r="EO415" s="78"/>
      <c r="EP415" s="78"/>
      <c r="EQ415" s="78"/>
      <c r="ER415" s="78"/>
      <c r="ES415" s="78"/>
      <c r="IA415" s="84"/>
      <c r="IV415" s="85"/>
      <c r="IY415" s="84"/>
      <c r="KF415" s="85"/>
    </row>
    <row r="416" spans="10:292" ht="24" hidden="1" customHeight="1" x14ac:dyDescent="0.4">
      <c r="J416" s="67"/>
      <c r="K416" s="60"/>
      <c r="L416" s="797"/>
      <c r="M416" s="797"/>
      <c r="N416" s="797"/>
      <c r="O416" s="797"/>
      <c r="P416" s="797"/>
      <c r="Q416" s="797"/>
      <c r="R416" s="799"/>
      <c r="S416" s="799"/>
      <c r="T416" s="797"/>
      <c r="U416" s="797"/>
      <c r="V416" s="797"/>
      <c r="W416" s="797"/>
      <c r="X416" s="797"/>
      <c r="Y416" s="797"/>
      <c r="Z416" s="797"/>
      <c r="AA416" s="797"/>
      <c r="AB416" s="797"/>
      <c r="AC416" s="797"/>
      <c r="AD416" s="797"/>
      <c r="AE416" s="797"/>
      <c r="AF416" s="797"/>
      <c r="AG416" s="797"/>
      <c r="AH416" s="797"/>
      <c r="AI416" s="797"/>
      <c r="AJ416" s="797"/>
      <c r="AK416" s="797"/>
      <c r="AL416" s="797"/>
      <c r="AM416" s="797"/>
      <c r="AN416" s="797"/>
      <c r="AO416" s="797"/>
      <c r="AP416" s="797"/>
      <c r="AQ416" s="797"/>
      <c r="AR416" s="797"/>
      <c r="AS416" s="797"/>
      <c r="AT416" s="797"/>
      <c r="AU416" s="797"/>
      <c r="AV416" s="797"/>
      <c r="AW416" s="798"/>
      <c r="AX416" s="798"/>
      <c r="AY416" s="798"/>
      <c r="AZ416" s="798"/>
      <c r="BA416" s="798"/>
      <c r="BB416" s="798"/>
      <c r="BC416" s="798"/>
      <c r="BD416" s="798"/>
      <c r="BE416" s="798"/>
      <c r="DQ416" s="78"/>
      <c r="DR416" s="78"/>
      <c r="DS416" s="78"/>
      <c r="DT416" s="78"/>
      <c r="DU416" s="78"/>
      <c r="DV416" s="78"/>
      <c r="DW416" s="78"/>
      <c r="DX416" s="78"/>
      <c r="DY416" s="78"/>
      <c r="DZ416" s="78"/>
      <c r="EA416" s="78"/>
      <c r="EB416" s="78"/>
      <c r="EC416" s="78"/>
      <c r="ED416" s="78"/>
      <c r="EE416" s="78"/>
      <c r="EF416" s="78"/>
      <c r="EG416" s="78"/>
      <c r="EH416" s="78"/>
      <c r="EI416" s="78"/>
      <c r="EJ416" s="78"/>
      <c r="EK416" s="78"/>
      <c r="EL416" s="78"/>
      <c r="EM416" s="78"/>
      <c r="EN416" s="78"/>
      <c r="EO416" s="78"/>
      <c r="EP416" s="78"/>
      <c r="EQ416" s="78"/>
      <c r="ER416" s="78"/>
      <c r="ES416" s="78"/>
      <c r="IA416" s="84"/>
      <c r="IV416" s="85"/>
      <c r="IY416" s="84"/>
      <c r="KF416" s="85"/>
    </row>
    <row r="417" spans="10:292" ht="24" hidden="1" customHeight="1" x14ac:dyDescent="0.4">
      <c r="J417" s="67"/>
      <c r="K417" s="60"/>
      <c r="L417" s="797"/>
      <c r="M417" s="797"/>
      <c r="N417" s="797"/>
      <c r="O417" s="797"/>
      <c r="P417" s="797"/>
      <c r="Q417" s="797"/>
      <c r="R417" s="799"/>
      <c r="S417" s="799"/>
      <c r="T417" s="797"/>
      <c r="U417" s="797"/>
      <c r="V417" s="797"/>
      <c r="W417" s="797"/>
      <c r="X417" s="797"/>
      <c r="Y417" s="797"/>
      <c r="Z417" s="797"/>
      <c r="AA417" s="797"/>
      <c r="AB417" s="797"/>
      <c r="AC417" s="797"/>
      <c r="AD417" s="797"/>
      <c r="AE417" s="797"/>
      <c r="AF417" s="797"/>
      <c r="AG417" s="797"/>
      <c r="AH417" s="797"/>
      <c r="AI417" s="797"/>
      <c r="AJ417" s="797"/>
      <c r="AK417" s="797"/>
      <c r="AL417" s="797"/>
      <c r="AM417" s="797"/>
      <c r="AN417" s="797"/>
      <c r="AO417" s="797"/>
      <c r="AP417" s="797"/>
      <c r="AQ417" s="797"/>
      <c r="AR417" s="797"/>
      <c r="AS417" s="797"/>
      <c r="AT417" s="797"/>
      <c r="AU417" s="797"/>
      <c r="AV417" s="797"/>
      <c r="AW417" s="798"/>
      <c r="AX417" s="798"/>
      <c r="AY417" s="798"/>
      <c r="AZ417" s="798"/>
      <c r="BA417" s="798"/>
      <c r="BB417" s="798"/>
      <c r="BC417" s="798"/>
      <c r="BD417" s="798"/>
      <c r="BE417" s="798"/>
      <c r="DQ417" s="78"/>
      <c r="DR417" s="78"/>
      <c r="DS417" s="78"/>
      <c r="DT417" s="78"/>
      <c r="DU417" s="78"/>
      <c r="DV417" s="78"/>
      <c r="DW417" s="78"/>
      <c r="DX417" s="78"/>
      <c r="DY417" s="78"/>
      <c r="DZ417" s="78"/>
      <c r="EA417" s="78"/>
      <c r="EB417" s="78"/>
      <c r="EC417" s="78"/>
      <c r="ED417" s="78"/>
      <c r="EE417" s="78"/>
      <c r="EF417" s="78"/>
      <c r="EG417" s="78"/>
      <c r="EH417" s="78"/>
      <c r="EI417" s="78"/>
      <c r="EJ417" s="78"/>
      <c r="EK417" s="78"/>
      <c r="EL417" s="78"/>
      <c r="EM417" s="78"/>
      <c r="EN417" s="78"/>
      <c r="EO417" s="78"/>
      <c r="EP417" s="78"/>
      <c r="EQ417" s="78"/>
      <c r="ER417" s="78"/>
      <c r="ES417" s="78"/>
      <c r="IA417" s="84"/>
      <c r="IV417" s="85"/>
      <c r="IY417" s="84"/>
      <c r="KF417" s="85"/>
    </row>
    <row r="418" spans="10:292" ht="24" hidden="1" customHeight="1" x14ac:dyDescent="0.4">
      <c r="J418" s="67"/>
      <c r="K418" s="60"/>
      <c r="L418" s="797"/>
      <c r="M418" s="797"/>
      <c r="N418" s="797"/>
      <c r="O418" s="797"/>
      <c r="P418" s="797"/>
      <c r="Q418" s="797"/>
      <c r="R418" s="799"/>
      <c r="S418" s="799"/>
      <c r="T418" s="797"/>
      <c r="U418" s="797"/>
      <c r="V418" s="797"/>
      <c r="W418" s="797"/>
      <c r="X418" s="797"/>
      <c r="Y418" s="797"/>
      <c r="Z418" s="797"/>
      <c r="AA418" s="797"/>
      <c r="AB418" s="797"/>
      <c r="AC418" s="797"/>
      <c r="AD418" s="797"/>
      <c r="AE418" s="797"/>
      <c r="AF418" s="797"/>
      <c r="AG418" s="797"/>
      <c r="AH418" s="797"/>
      <c r="AI418" s="797"/>
      <c r="AJ418" s="797"/>
      <c r="AK418" s="797"/>
      <c r="AL418" s="797"/>
      <c r="AM418" s="797"/>
      <c r="AN418" s="797"/>
      <c r="AO418" s="797"/>
      <c r="AP418" s="797"/>
      <c r="AQ418" s="797"/>
      <c r="AR418" s="797"/>
      <c r="AS418" s="797"/>
      <c r="AT418" s="797"/>
      <c r="AU418" s="797"/>
      <c r="AV418" s="797"/>
      <c r="AW418" s="798"/>
      <c r="AX418" s="798"/>
      <c r="AY418" s="798"/>
      <c r="AZ418" s="798"/>
      <c r="BA418" s="798"/>
      <c r="BB418" s="798"/>
      <c r="BC418" s="798"/>
      <c r="BD418" s="798"/>
      <c r="BE418" s="798"/>
      <c r="DQ418" s="78"/>
      <c r="DR418" s="78"/>
      <c r="DS418" s="78"/>
      <c r="DT418" s="78"/>
      <c r="DU418" s="78"/>
      <c r="DV418" s="78"/>
      <c r="DW418" s="78"/>
      <c r="DX418" s="78"/>
      <c r="DY418" s="78"/>
      <c r="DZ418" s="78"/>
      <c r="EA418" s="78"/>
      <c r="EB418" s="78"/>
      <c r="EC418" s="78"/>
      <c r="ED418" s="78"/>
      <c r="EE418" s="78"/>
      <c r="EF418" s="78"/>
      <c r="EG418" s="78"/>
      <c r="EH418" s="78"/>
      <c r="EI418" s="78"/>
      <c r="EJ418" s="78"/>
      <c r="EK418" s="78"/>
      <c r="EL418" s="78"/>
      <c r="EM418" s="78"/>
      <c r="EN418" s="78"/>
      <c r="EO418" s="78"/>
      <c r="EP418" s="78"/>
      <c r="EQ418" s="78"/>
      <c r="ER418" s="78"/>
      <c r="ES418" s="78"/>
      <c r="IA418" s="84"/>
      <c r="IV418" s="85"/>
      <c r="IY418" s="84"/>
      <c r="KF418" s="85"/>
    </row>
    <row r="419" spans="10:292" ht="24" hidden="1" customHeight="1" x14ac:dyDescent="0.4">
      <c r="J419" s="67"/>
      <c r="K419" s="60"/>
      <c r="L419" s="797"/>
      <c r="M419" s="797"/>
      <c r="N419" s="797"/>
      <c r="O419" s="797"/>
      <c r="P419" s="797"/>
      <c r="Q419" s="797"/>
      <c r="R419" s="799"/>
      <c r="S419" s="799"/>
      <c r="T419" s="797"/>
      <c r="U419" s="797"/>
      <c r="V419" s="797"/>
      <c r="W419" s="797"/>
      <c r="X419" s="797"/>
      <c r="Y419" s="797"/>
      <c r="Z419" s="797"/>
      <c r="AA419" s="797"/>
      <c r="AB419" s="797"/>
      <c r="AC419" s="797"/>
      <c r="AD419" s="797"/>
      <c r="AE419" s="797"/>
      <c r="AF419" s="797"/>
      <c r="AG419" s="797"/>
      <c r="AH419" s="797"/>
      <c r="AI419" s="797"/>
      <c r="AJ419" s="797"/>
      <c r="AK419" s="797"/>
      <c r="AL419" s="797"/>
      <c r="AM419" s="797"/>
      <c r="AN419" s="797"/>
      <c r="AO419" s="797"/>
      <c r="AP419" s="797"/>
      <c r="AQ419" s="797"/>
      <c r="AR419" s="797"/>
      <c r="AS419" s="797"/>
      <c r="AT419" s="797"/>
      <c r="AU419" s="797"/>
      <c r="AV419" s="797"/>
      <c r="AW419" s="798"/>
      <c r="AX419" s="798"/>
      <c r="AY419" s="798"/>
      <c r="AZ419" s="798"/>
      <c r="BA419" s="798"/>
      <c r="BB419" s="798"/>
      <c r="BC419" s="798"/>
      <c r="BD419" s="798"/>
      <c r="BE419" s="798"/>
      <c r="DQ419" s="78"/>
      <c r="DR419" s="78"/>
      <c r="DS419" s="78"/>
      <c r="DT419" s="78"/>
      <c r="DU419" s="78"/>
      <c r="DV419" s="78"/>
      <c r="DW419" s="78"/>
      <c r="DX419" s="78"/>
      <c r="DY419" s="78"/>
      <c r="DZ419" s="78"/>
      <c r="EA419" s="78"/>
      <c r="EB419" s="78"/>
      <c r="EC419" s="78"/>
      <c r="ED419" s="78"/>
      <c r="EE419" s="78"/>
      <c r="EF419" s="78"/>
      <c r="EG419" s="78"/>
      <c r="EH419" s="78"/>
      <c r="EI419" s="78"/>
      <c r="EJ419" s="78"/>
      <c r="EK419" s="78"/>
      <c r="EL419" s="78"/>
      <c r="EM419" s="78"/>
      <c r="EN419" s="78"/>
      <c r="EO419" s="78"/>
      <c r="EP419" s="78"/>
      <c r="EQ419" s="78"/>
      <c r="ER419" s="78"/>
      <c r="ES419" s="78"/>
      <c r="IA419" s="84"/>
      <c r="IV419" s="85"/>
      <c r="IY419" s="84"/>
      <c r="KF419" s="85"/>
    </row>
    <row r="420" spans="10:292" ht="24" hidden="1" customHeight="1" x14ac:dyDescent="0.4">
      <c r="J420" s="67"/>
      <c r="K420" s="60"/>
      <c r="L420" s="797"/>
      <c r="M420" s="797"/>
      <c r="N420" s="797"/>
      <c r="O420" s="797"/>
      <c r="P420" s="797"/>
      <c r="Q420" s="797"/>
      <c r="R420" s="799"/>
      <c r="S420" s="799"/>
      <c r="T420" s="797"/>
      <c r="U420" s="797"/>
      <c r="V420" s="797"/>
      <c r="W420" s="797"/>
      <c r="X420" s="797"/>
      <c r="Y420" s="797"/>
      <c r="Z420" s="797"/>
      <c r="AA420" s="797"/>
      <c r="AB420" s="797"/>
      <c r="AC420" s="797"/>
      <c r="AD420" s="797"/>
      <c r="AE420" s="797"/>
      <c r="AF420" s="797"/>
      <c r="AG420" s="797"/>
      <c r="AH420" s="797"/>
      <c r="AI420" s="797"/>
      <c r="AJ420" s="797"/>
      <c r="AK420" s="797"/>
      <c r="AL420" s="797"/>
      <c r="AM420" s="797"/>
      <c r="AN420" s="797"/>
      <c r="AO420" s="797"/>
      <c r="AP420" s="797"/>
      <c r="AQ420" s="797"/>
      <c r="AR420" s="797"/>
      <c r="AS420" s="797"/>
      <c r="AT420" s="797"/>
      <c r="AU420" s="797"/>
      <c r="AV420" s="797"/>
      <c r="AW420" s="798"/>
      <c r="AX420" s="798"/>
      <c r="AY420" s="798"/>
      <c r="AZ420" s="798"/>
      <c r="BA420" s="798"/>
      <c r="BB420" s="798"/>
      <c r="BC420" s="798"/>
      <c r="BD420" s="798"/>
      <c r="BE420" s="798"/>
      <c r="DQ420" s="78"/>
      <c r="DR420" s="78"/>
      <c r="DS420" s="78"/>
      <c r="DT420" s="78"/>
      <c r="DU420" s="78"/>
      <c r="DV420" s="78"/>
      <c r="DW420" s="78"/>
      <c r="DX420" s="78"/>
      <c r="DY420" s="78"/>
      <c r="DZ420" s="78"/>
      <c r="EA420" s="78"/>
      <c r="EB420" s="78"/>
      <c r="EC420" s="78"/>
      <c r="ED420" s="78"/>
      <c r="EE420" s="78"/>
      <c r="EF420" s="78"/>
      <c r="EG420" s="78"/>
      <c r="EH420" s="78"/>
      <c r="EI420" s="78"/>
      <c r="EJ420" s="78"/>
      <c r="EK420" s="78"/>
      <c r="EL420" s="78"/>
      <c r="EM420" s="78"/>
      <c r="EN420" s="78"/>
      <c r="EO420" s="78"/>
      <c r="EP420" s="78"/>
      <c r="EQ420" s="78"/>
      <c r="ER420" s="78"/>
      <c r="ES420" s="78"/>
      <c r="IA420" s="84"/>
      <c r="IV420" s="85"/>
      <c r="IY420" s="84"/>
      <c r="KF420" s="85"/>
    </row>
    <row r="421" spans="10:292" ht="24" hidden="1" customHeight="1" x14ac:dyDescent="0.4">
      <c r="J421" s="67"/>
      <c r="K421" s="60"/>
      <c r="L421" s="797"/>
      <c r="M421" s="797"/>
      <c r="N421" s="797"/>
      <c r="O421" s="797"/>
      <c r="P421" s="797"/>
      <c r="Q421" s="797"/>
      <c r="R421" s="799"/>
      <c r="S421" s="799"/>
      <c r="T421" s="797"/>
      <c r="U421" s="797"/>
      <c r="V421" s="797"/>
      <c r="W421" s="797"/>
      <c r="X421" s="797"/>
      <c r="Y421" s="797"/>
      <c r="Z421" s="797"/>
      <c r="AA421" s="797"/>
      <c r="AB421" s="797"/>
      <c r="AC421" s="797"/>
      <c r="AD421" s="797"/>
      <c r="AE421" s="797"/>
      <c r="AF421" s="797"/>
      <c r="AG421" s="797"/>
      <c r="AH421" s="797"/>
      <c r="AI421" s="797"/>
      <c r="AJ421" s="797"/>
      <c r="AK421" s="797"/>
      <c r="AL421" s="797"/>
      <c r="AM421" s="797"/>
      <c r="AN421" s="797"/>
      <c r="AO421" s="797"/>
      <c r="AP421" s="797"/>
      <c r="AQ421" s="797"/>
      <c r="AR421" s="797"/>
      <c r="AS421" s="797"/>
      <c r="AT421" s="797"/>
      <c r="AU421" s="797"/>
      <c r="AV421" s="797"/>
      <c r="AW421" s="798"/>
      <c r="AX421" s="798"/>
      <c r="AY421" s="798"/>
      <c r="AZ421" s="798"/>
      <c r="BA421" s="798"/>
      <c r="BB421" s="798"/>
      <c r="BC421" s="798"/>
      <c r="BD421" s="798"/>
      <c r="BE421" s="798"/>
      <c r="DQ421" s="78"/>
      <c r="DR421" s="78"/>
      <c r="DS421" s="78"/>
      <c r="DT421" s="78"/>
      <c r="DU421" s="78"/>
      <c r="DV421" s="78"/>
      <c r="DW421" s="78"/>
      <c r="DX421" s="78"/>
      <c r="DY421" s="78"/>
      <c r="DZ421" s="78"/>
      <c r="EA421" s="78"/>
      <c r="EB421" s="78"/>
      <c r="EC421" s="78"/>
      <c r="ED421" s="78"/>
      <c r="EE421" s="78"/>
      <c r="EF421" s="78"/>
      <c r="EG421" s="78"/>
      <c r="EH421" s="78"/>
      <c r="EI421" s="78"/>
      <c r="EJ421" s="78"/>
      <c r="EK421" s="78"/>
      <c r="EL421" s="78"/>
      <c r="EM421" s="78"/>
      <c r="EN421" s="78"/>
      <c r="EO421" s="78"/>
      <c r="EP421" s="78"/>
      <c r="EQ421" s="78"/>
      <c r="ER421" s="78"/>
      <c r="ES421" s="78"/>
      <c r="IA421" s="84"/>
      <c r="IV421" s="85"/>
      <c r="IY421" s="84"/>
      <c r="KF421" s="85"/>
    </row>
    <row r="422" spans="10:292" ht="24" hidden="1" customHeight="1" x14ac:dyDescent="0.4">
      <c r="J422" s="67"/>
      <c r="K422" s="60"/>
      <c r="L422" s="797"/>
      <c r="M422" s="797"/>
      <c r="N422" s="797"/>
      <c r="O422" s="797"/>
      <c r="P422" s="797"/>
      <c r="Q422" s="797"/>
      <c r="R422" s="799"/>
      <c r="S422" s="799"/>
      <c r="T422" s="797"/>
      <c r="U422" s="797"/>
      <c r="V422" s="797"/>
      <c r="W422" s="797"/>
      <c r="X422" s="797"/>
      <c r="Y422" s="797"/>
      <c r="Z422" s="797"/>
      <c r="AA422" s="797"/>
      <c r="AB422" s="797"/>
      <c r="AC422" s="797"/>
      <c r="AD422" s="797"/>
      <c r="AE422" s="797"/>
      <c r="AF422" s="797"/>
      <c r="AG422" s="797"/>
      <c r="AH422" s="797"/>
      <c r="AI422" s="797"/>
      <c r="AJ422" s="797"/>
      <c r="AK422" s="797"/>
      <c r="AL422" s="797"/>
      <c r="AM422" s="797"/>
      <c r="AN422" s="797"/>
      <c r="AO422" s="797"/>
      <c r="AP422" s="797"/>
      <c r="AQ422" s="797"/>
      <c r="AR422" s="797"/>
      <c r="AS422" s="797"/>
      <c r="AT422" s="797"/>
      <c r="AU422" s="797"/>
      <c r="AV422" s="797"/>
      <c r="AW422" s="798"/>
      <c r="AX422" s="798"/>
      <c r="AY422" s="798"/>
      <c r="AZ422" s="798"/>
      <c r="BA422" s="798"/>
      <c r="BB422" s="798"/>
      <c r="BC422" s="798"/>
      <c r="BD422" s="798"/>
      <c r="BE422" s="798"/>
      <c r="DQ422" s="78"/>
      <c r="DR422" s="78"/>
      <c r="DS422" s="78"/>
      <c r="DT422" s="78"/>
      <c r="DU422" s="78"/>
      <c r="DV422" s="78"/>
      <c r="DW422" s="78"/>
      <c r="DX422" s="78"/>
      <c r="DY422" s="78"/>
      <c r="DZ422" s="78"/>
      <c r="EA422" s="78"/>
      <c r="EB422" s="78"/>
      <c r="EC422" s="78"/>
      <c r="ED422" s="78"/>
      <c r="EE422" s="78"/>
      <c r="EF422" s="78"/>
      <c r="EG422" s="78"/>
      <c r="EH422" s="78"/>
      <c r="EI422" s="78"/>
      <c r="EJ422" s="78"/>
      <c r="EK422" s="78"/>
      <c r="EL422" s="78"/>
      <c r="EM422" s="78"/>
      <c r="EN422" s="78"/>
      <c r="EO422" s="78"/>
      <c r="EP422" s="78"/>
      <c r="EQ422" s="78"/>
      <c r="ER422" s="78"/>
      <c r="ES422" s="78"/>
      <c r="IA422" s="84"/>
      <c r="IV422" s="85"/>
      <c r="IY422" s="84"/>
      <c r="KF422" s="85"/>
    </row>
    <row r="423" spans="10:292" ht="24" hidden="1" customHeight="1" x14ac:dyDescent="0.4">
      <c r="J423" s="67"/>
      <c r="K423" s="60"/>
      <c r="L423" s="797"/>
      <c r="M423" s="797"/>
      <c r="N423" s="797"/>
      <c r="O423" s="797"/>
      <c r="P423" s="797"/>
      <c r="Q423" s="797"/>
      <c r="R423" s="799"/>
      <c r="S423" s="799"/>
      <c r="T423" s="797"/>
      <c r="U423" s="797"/>
      <c r="V423" s="797"/>
      <c r="W423" s="797"/>
      <c r="X423" s="797"/>
      <c r="Y423" s="797"/>
      <c r="Z423" s="797"/>
      <c r="AA423" s="797"/>
      <c r="AB423" s="797"/>
      <c r="AC423" s="797"/>
      <c r="AD423" s="797"/>
      <c r="AE423" s="797"/>
      <c r="AF423" s="797"/>
      <c r="AG423" s="797"/>
      <c r="AH423" s="797"/>
      <c r="AI423" s="797"/>
      <c r="AJ423" s="797"/>
      <c r="AK423" s="797"/>
      <c r="AL423" s="797"/>
      <c r="AM423" s="797"/>
      <c r="AN423" s="797"/>
      <c r="AO423" s="797"/>
      <c r="AP423" s="797"/>
      <c r="AQ423" s="797"/>
      <c r="AR423" s="797"/>
      <c r="AS423" s="797"/>
      <c r="AT423" s="797"/>
      <c r="AU423" s="797"/>
      <c r="AV423" s="797"/>
      <c r="AW423" s="798"/>
      <c r="AX423" s="798"/>
      <c r="AY423" s="798"/>
      <c r="AZ423" s="798"/>
      <c r="BA423" s="798"/>
      <c r="BB423" s="798"/>
      <c r="BC423" s="798"/>
      <c r="BD423" s="798"/>
      <c r="BE423" s="798"/>
      <c r="DQ423" s="78"/>
      <c r="DR423" s="78"/>
      <c r="DS423" s="78"/>
      <c r="DT423" s="78"/>
      <c r="DU423" s="78"/>
      <c r="DV423" s="78"/>
      <c r="DW423" s="78"/>
      <c r="DX423" s="78"/>
      <c r="DY423" s="78"/>
      <c r="DZ423" s="78"/>
      <c r="EA423" s="78"/>
      <c r="EB423" s="78"/>
      <c r="EC423" s="78"/>
      <c r="ED423" s="78"/>
      <c r="EE423" s="78"/>
      <c r="EF423" s="78"/>
      <c r="EG423" s="78"/>
      <c r="EH423" s="78"/>
      <c r="EI423" s="78"/>
      <c r="EJ423" s="78"/>
      <c r="EK423" s="78"/>
      <c r="EL423" s="78"/>
      <c r="EM423" s="78"/>
      <c r="EN423" s="78"/>
      <c r="EO423" s="78"/>
      <c r="EP423" s="78"/>
      <c r="EQ423" s="78"/>
      <c r="ER423" s="78"/>
      <c r="ES423" s="78"/>
      <c r="IA423" s="84"/>
      <c r="IV423" s="85"/>
      <c r="IY423" s="84"/>
      <c r="KF423" s="85"/>
    </row>
    <row r="424" spans="10:292" ht="24" hidden="1" customHeight="1" x14ac:dyDescent="0.4">
      <c r="J424" s="67"/>
      <c r="K424" s="60"/>
      <c r="L424" s="797"/>
      <c r="M424" s="797"/>
      <c r="N424" s="797"/>
      <c r="O424" s="797"/>
      <c r="P424" s="797"/>
      <c r="Q424" s="797"/>
      <c r="R424" s="799"/>
      <c r="S424" s="799"/>
      <c r="T424" s="797"/>
      <c r="U424" s="797"/>
      <c r="V424" s="797"/>
      <c r="W424" s="797"/>
      <c r="X424" s="797"/>
      <c r="Y424" s="797"/>
      <c r="Z424" s="797"/>
      <c r="AA424" s="797"/>
      <c r="AB424" s="797"/>
      <c r="AC424" s="797"/>
      <c r="AD424" s="797"/>
      <c r="AE424" s="797"/>
      <c r="AF424" s="797"/>
      <c r="AG424" s="797"/>
      <c r="AH424" s="797"/>
      <c r="AI424" s="797"/>
      <c r="AJ424" s="797"/>
      <c r="AK424" s="797"/>
      <c r="AL424" s="797"/>
      <c r="AM424" s="797"/>
      <c r="AN424" s="797"/>
      <c r="AO424" s="797"/>
      <c r="AP424" s="797"/>
      <c r="AQ424" s="797"/>
      <c r="AR424" s="797"/>
      <c r="AS424" s="797"/>
      <c r="AT424" s="797"/>
      <c r="AU424" s="797"/>
      <c r="AV424" s="797"/>
      <c r="AW424" s="798"/>
      <c r="AX424" s="798"/>
      <c r="AY424" s="798"/>
      <c r="AZ424" s="798"/>
      <c r="BA424" s="798"/>
      <c r="BB424" s="798"/>
      <c r="BC424" s="798"/>
      <c r="BD424" s="798"/>
      <c r="BE424" s="798"/>
      <c r="DQ424" s="78"/>
      <c r="DR424" s="78"/>
      <c r="DS424" s="78"/>
      <c r="DT424" s="78"/>
      <c r="DU424" s="78"/>
      <c r="DV424" s="78"/>
      <c r="DW424" s="78"/>
      <c r="DX424" s="78"/>
      <c r="DY424" s="78"/>
      <c r="DZ424" s="78"/>
      <c r="EA424" s="78"/>
      <c r="EB424" s="78"/>
      <c r="EC424" s="78"/>
      <c r="ED424" s="78"/>
      <c r="EE424" s="78"/>
      <c r="EF424" s="78"/>
      <c r="EG424" s="78"/>
      <c r="EH424" s="78"/>
      <c r="EI424" s="78"/>
      <c r="EJ424" s="78"/>
      <c r="EK424" s="78"/>
      <c r="EL424" s="78"/>
      <c r="EM424" s="78"/>
      <c r="EN424" s="78"/>
      <c r="EO424" s="78"/>
      <c r="EP424" s="78"/>
      <c r="EQ424" s="78"/>
      <c r="ER424" s="78"/>
      <c r="ES424" s="78"/>
      <c r="IA424" s="84"/>
      <c r="IV424" s="85"/>
      <c r="IY424" s="84"/>
      <c r="KF424" s="85"/>
    </row>
    <row r="425" spans="10:292" ht="24" hidden="1" customHeight="1" x14ac:dyDescent="0.4">
      <c r="J425" s="67"/>
      <c r="K425" s="60"/>
      <c r="L425" s="797"/>
      <c r="M425" s="797"/>
      <c r="N425" s="797"/>
      <c r="O425" s="797"/>
      <c r="P425" s="797"/>
      <c r="Q425" s="797"/>
      <c r="R425" s="799"/>
      <c r="S425" s="799"/>
      <c r="T425" s="797"/>
      <c r="U425" s="797"/>
      <c r="V425" s="797"/>
      <c r="W425" s="797"/>
      <c r="X425" s="797"/>
      <c r="Y425" s="797"/>
      <c r="Z425" s="797"/>
      <c r="AA425" s="797"/>
      <c r="AB425" s="797"/>
      <c r="AC425" s="797"/>
      <c r="AD425" s="797"/>
      <c r="AE425" s="797"/>
      <c r="AF425" s="797"/>
      <c r="AG425" s="797"/>
      <c r="AH425" s="797"/>
      <c r="AI425" s="797"/>
      <c r="AJ425" s="797"/>
      <c r="AK425" s="797"/>
      <c r="AL425" s="797"/>
      <c r="AM425" s="797"/>
      <c r="AN425" s="797"/>
      <c r="AO425" s="797"/>
      <c r="AP425" s="797"/>
      <c r="AQ425" s="797"/>
      <c r="AR425" s="797"/>
      <c r="AS425" s="797"/>
      <c r="AT425" s="797"/>
      <c r="AU425" s="797"/>
      <c r="AV425" s="797"/>
      <c r="AW425" s="798"/>
      <c r="AX425" s="798"/>
      <c r="AY425" s="798"/>
      <c r="AZ425" s="798"/>
      <c r="BA425" s="798"/>
      <c r="BB425" s="798"/>
      <c r="BC425" s="798"/>
      <c r="BD425" s="798"/>
      <c r="BE425" s="798"/>
      <c r="DQ425" s="78"/>
      <c r="DR425" s="78"/>
      <c r="DS425" s="78"/>
      <c r="DT425" s="78"/>
      <c r="DU425" s="78"/>
      <c r="DV425" s="78"/>
      <c r="DW425" s="78"/>
      <c r="DX425" s="78"/>
      <c r="DY425" s="78"/>
      <c r="DZ425" s="78"/>
      <c r="EA425" s="78"/>
      <c r="EB425" s="78"/>
      <c r="EC425" s="78"/>
      <c r="ED425" s="78"/>
      <c r="EE425" s="78"/>
      <c r="EF425" s="78"/>
      <c r="EG425" s="78"/>
      <c r="EH425" s="78"/>
      <c r="EI425" s="78"/>
      <c r="EJ425" s="78"/>
      <c r="EK425" s="78"/>
      <c r="EL425" s="78"/>
      <c r="EM425" s="78"/>
      <c r="EN425" s="78"/>
      <c r="EO425" s="78"/>
      <c r="EP425" s="78"/>
      <c r="EQ425" s="78"/>
      <c r="ER425" s="78"/>
      <c r="ES425" s="78"/>
      <c r="IA425" s="84"/>
      <c r="IV425" s="85"/>
      <c r="IY425" s="84"/>
      <c r="KF425" s="85"/>
    </row>
    <row r="426" spans="10:292" ht="24" hidden="1" customHeight="1" x14ac:dyDescent="0.4">
      <c r="J426" s="67"/>
      <c r="K426" s="60"/>
      <c r="L426" s="797"/>
      <c r="M426" s="797"/>
      <c r="N426" s="797"/>
      <c r="O426" s="797"/>
      <c r="P426" s="797"/>
      <c r="Q426" s="797"/>
      <c r="R426" s="799"/>
      <c r="S426" s="799"/>
      <c r="T426" s="797"/>
      <c r="U426" s="797"/>
      <c r="V426" s="797"/>
      <c r="W426" s="797"/>
      <c r="X426" s="797"/>
      <c r="Y426" s="797"/>
      <c r="Z426" s="797"/>
      <c r="AA426" s="797"/>
      <c r="AB426" s="797"/>
      <c r="AC426" s="797"/>
      <c r="AD426" s="797"/>
      <c r="AE426" s="797"/>
      <c r="AF426" s="797"/>
      <c r="AG426" s="797"/>
      <c r="AH426" s="797"/>
      <c r="AI426" s="797"/>
      <c r="AJ426" s="797"/>
      <c r="AK426" s="797"/>
      <c r="AL426" s="797"/>
      <c r="AM426" s="797"/>
      <c r="AN426" s="797"/>
      <c r="AO426" s="797"/>
      <c r="AP426" s="797"/>
      <c r="AQ426" s="797"/>
      <c r="AR426" s="797"/>
      <c r="AS426" s="797"/>
      <c r="AT426" s="797"/>
      <c r="AU426" s="797"/>
      <c r="AV426" s="797"/>
      <c r="AW426" s="798"/>
      <c r="AX426" s="798"/>
      <c r="AY426" s="798"/>
      <c r="AZ426" s="798"/>
      <c r="BA426" s="798"/>
      <c r="BB426" s="798"/>
      <c r="BC426" s="798"/>
      <c r="BD426" s="798"/>
      <c r="BE426" s="798"/>
      <c r="DQ426" s="78"/>
      <c r="DR426" s="78"/>
      <c r="DS426" s="78"/>
      <c r="DT426" s="78"/>
      <c r="DU426" s="78"/>
      <c r="DV426" s="78"/>
      <c r="DW426" s="78"/>
      <c r="DX426" s="78"/>
      <c r="DY426" s="78"/>
      <c r="DZ426" s="78"/>
      <c r="EA426" s="78"/>
      <c r="EB426" s="78"/>
      <c r="EC426" s="78"/>
      <c r="ED426" s="78"/>
      <c r="EE426" s="78"/>
      <c r="EF426" s="78"/>
      <c r="EG426" s="78"/>
      <c r="EH426" s="78"/>
      <c r="EI426" s="78"/>
      <c r="EJ426" s="78"/>
      <c r="EK426" s="78"/>
      <c r="EL426" s="78"/>
      <c r="EM426" s="78"/>
      <c r="EN426" s="78"/>
      <c r="EO426" s="78"/>
      <c r="EP426" s="78"/>
      <c r="EQ426" s="78"/>
      <c r="ER426" s="78"/>
      <c r="ES426" s="78"/>
      <c r="IA426" s="84"/>
      <c r="IV426" s="85"/>
      <c r="IY426" s="84"/>
      <c r="KF426" s="85"/>
    </row>
    <row r="427" spans="10:292" ht="24" hidden="1" customHeight="1" x14ac:dyDescent="0.4">
      <c r="J427" s="67"/>
      <c r="K427" s="60"/>
      <c r="L427" s="797"/>
      <c r="M427" s="797"/>
      <c r="N427" s="797"/>
      <c r="O427" s="797"/>
      <c r="P427" s="797"/>
      <c r="Q427" s="797"/>
      <c r="R427" s="799"/>
      <c r="S427" s="799"/>
      <c r="T427" s="797"/>
      <c r="U427" s="797"/>
      <c r="V427" s="797"/>
      <c r="W427" s="797"/>
      <c r="X427" s="797"/>
      <c r="Y427" s="797"/>
      <c r="Z427" s="797"/>
      <c r="AA427" s="797"/>
      <c r="AB427" s="797"/>
      <c r="AC427" s="797"/>
      <c r="AD427" s="797"/>
      <c r="AE427" s="797"/>
      <c r="AF427" s="797"/>
      <c r="AG427" s="797"/>
      <c r="AH427" s="797"/>
      <c r="AI427" s="797"/>
      <c r="AJ427" s="797"/>
      <c r="AK427" s="797"/>
      <c r="AL427" s="797"/>
      <c r="AM427" s="797"/>
      <c r="AN427" s="797"/>
      <c r="AO427" s="797"/>
      <c r="AP427" s="797"/>
      <c r="AQ427" s="797"/>
      <c r="AR427" s="797"/>
      <c r="AS427" s="797"/>
      <c r="AT427" s="797"/>
      <c r="AU427" s="797"/>
      <c r="AV427" s="797"/>
      <c r="AW427" s="798"/>
      <c r="AX427" s="798"/>
      <c r="AY427" s="798"/>
      <c r="AZ427" s="798"/>
      <c r="BA427" s="798"/>
      <c r="BB427" s="798"/>
      <c r="BC427" s="798"/>
      <c r="BD427" s="798"/>
      <c r="BE427" s="798"/>
      <c r="DQ427" s="78"/>
      <c r="DR427" s="78"/>
      <c r="DS427" s="78"/>
      <c r="DT427" s="78"/>
      <c r="DU427" s="78"/>
      <c r="DV427" s="78"/>
      <c r="DW427" s="78"/>
      <c r="DX427" s="78"/>
      <c r="DY427" s="78"/>
      <c r="DZ427" s="78"/>
      <c r="EA427" s="78"/>
      <c r="EB427" s="78"/>
      <c r="EC427" s="78"/>
      <c r="ED427" s="78"/>
      <c r="EE427" s="78"/>
      <c r="EF427" s="78"/>
      <c r="EG427" s="78"/>
      <c r="EH427" s="78"/>
      <c r="EI427" s="78"/>
      <c r="EJ427" s="78"/>
      <c r="EK427" s="78"/>
      <c r="EL427" s="78"/>
      <c r="EM427" s="78"/>
      <c r="EN427" s="78"/>
      <c r="EO427" s="78"/>
      <c r="EP427" s="78"/>
      <c r="EQ427" s="78"/>
      <c r="ER427" s="78"/>
      <c r="ES427" s="78"/>
      <c r="IA427" s="84"/>
      <c r="IV427" s="85"/>
      <c r="IY427" s="84"/>
      <c r="KF427" s="85"/>
    </row>
    <row r="428" spans="10:292" ht="24" hidden="1" customHeight="1" x14ac:dyDescent="0.4">
      <c r="J428" s="67"/>
      <c r="K428" s="60"/>
      <c r="L428" s="797"/>
      <c r="M428" s="797"/>
      <c r="N428" s="797"/>
      <c r="O428" s="797"/>
      <c r="P428" s="797"/>
      <c r="Q428" s="797"/>
      <c r="R428" s="799"/>
      <c r="S428" s="799"/>
      <c r="T428" s="797"/>
      <c r="U428" s="797"/>
      <c r="V428" s="797"/>
      <c r="W428" s="797"/>
      <c r="X428" s="797"/>
      <c r="Y428" s="797"/>
      <c r="Z428" s="797"/>
      <c r="AA428" s="797"/>
      <c r="AB428" s="797"/>
      <c r="AC428" s="797"/>
      <c r="AD428" s="797"/>
      <c r="AE428" s="797"/>
      <c r="AF428" s="797"/>
      <c r="AG428" s="797"/>
      <c r="AH428" s="797"/>
      <c r="AI428" s="797"/>
      <c r="AJ428" s="797"/>
      <c r="AK428" s="797"/>
      <c r="AL428" s="797"/>
      <c r="AM428" s="797"/>
      <c r="AN428" s="797"/>
      <c r="AO428" s="797"/>
      <c r="AP428" s="797"/>
      <c r="AQ428" s="797"/>
      <c r="AR428" s="797"/>
      <c r="AS428" s="797"/>
      <c r="AT428" s="797"/>
      <c r="AU428" s="797"/>
      <c r="AV428" s="797"/>
      <c r="AW428" s="798"/>
      <c r="AX428" s="798"/>
      <c r="AY428" s="798"/>
      <c r="AZ428" s="798"/>
      <c r="BA428" s="798"/>
      <c r="BB428" s="798"/>
      <c r="BC428" s="798"/>
      <c r="BD428" s="798"/>
      <c r="BE428" s="798"/>
      <c r="DQ428" s="78"/>
      <c r="DR428" s="78"/>
      <c r="DS428" s="78"/>
      <c r="DT428" s="78"/>
      <c r="DU428" s="78"/>
      <c r="DV428" s="78"/>
      <c r="DW428" s="78"/>
      <c r="DX428" s="78"/>
      <c r="DY428" s="78"/>
      <c r="DZ428" s="78"/>
      <c r="EA428" s="78"/>
      <c r="EB428" s="78"/>
      <c r="EC428" s="78"/>
      <c r="ED428" s="78"/>
      <c r="EE428" s="78"/>
      <c r="EF428" s="78"/>
      <c r="EG428" s="78"/>
      <c r="EH428" s="78"/>
      <c r="EI428" s="78"/>
      <c r="EJ428" s="78"/>
      <c r="EK428" s="78"/>
      <c r="EL428" s="78"/>
      <c r="EM428" s="78"/>
      <c r="EN428" s="78"/>
      <c r="EO428" s="78"/>
      <c r="EP428" s="78"/>
      <c r="EQ428" s="78"/>
      <c r="ER428" s="78"/>
      <c r="ES428" s="78"/>
      <c r="IA428" s="84"/>
      <c r="IV428" s="85"/>
      <c r="IY428" s="84"/>
      <c r="KF428" s="85"/>
    </row>
    <row r="429" spans="10:292" ht="24" hidden="1" customHeight="1" x14ac:dyDescent="0.4">
      <c r="J429" s="67"/>
      <c r="K429" s="60"/>
      <c r="L429" s="797"/>
      <c r="M429" s="797"/>
      <c r="N429" s="797"/>
      <c r="O429" s="797"/>
      <c r="P429" s="797"/>
      <c r="Q429" s="797"/>
      <c r="R429" s="799"/>
      <c r="S429" s="799"/>
      <c r="T429" s="797"/>
      <c r="U429" s="797"/>
      <c r="V429" s="797"/>
      <c r="W429" s="797"/>
      <c r="X429" s="797"/>
      <c r="Y429" s="797"/>
      <c r="Z429" s="797"/>
      <c r="AA429" s="797"/>
      <c r="AB429" s="797"/>
      <c r="AC429" s="797"/>
      <c r="AD429" s="797"/>
      <c r="AE429" s="797"/>
      <c r="AF429" s="797"/>
      <c r="AG429" s="797"/>
      <c r="AH429" s="797"/>
      <c r="AI429" s="797"/>
      <c r="AJ429" s="797"/>
      <c r="AK429" s="797"/>
      <c r="AL429" s="797"/>
      <c r="AM429" s="797"/>
      <c r="AN429" s="797"/>
      <c r="AO429" s="797"/>
      <c r="AP429" s="797"/>
      <c r="AQ429" s="797"/>
      <c r="AR429" s="797"/>
      <c r="AS429" s="797"/>
      <c r="AT429" s="797"/>
      <c r="AU429" s="797"/>
      <c r="AV429" s="797"/>
      <c r="AW429" s="798"/>
      <c r="AX429" s="798"/>
      <c r="AY429" s="798"/>
      <c r="AZ429" s="798"/>
      <c r="BA429" s="798"/>
      <c r="BB429" s="798"/>
      <c r="BC429" s="798"/>
      <c r="BD429" s="798"/>
      <c r="BE429" s="798"/>
      <c r="DQ429" s="78"/>
      <c r="DR429" s="78"/>
      <c r="DS429" s="78"/>
      <c r="DT429" s="78"/>
      <c r="DU429" s="78"/>
      <c r="DV429" s="78"/>
      <c r="DW429" s="78"/>
      <c r="DX429" s="78"/>
      <c r="DY429" s="78"/>
      <c r="DZ429" s="78"/>
      <c r="EA429" s="78"/>
      <c r="EB429" s="78"/>
      <c r="EC429" s="78"/>
      <c r="ED429" s="78"/>
      <c r="EE429" s="78"/>
      <c r="EF429" s="78"/>
      <c r="EG429" s="78"/>
      <c r="EH429" s="78"/>
      <c r="EI429" s="78"/>
      <c r="EJ429" s="78"/>
      <c r="EK429" s="78"/>
      <c r="EL429" s="78"/>
      <c r="EM429" s="78"/>
      <c r="EN429" s="78"/>
      <c r="EO429" s="78"/>
      <c r="EP429" s="78"/>
      <c r="EQ429" s="78"/>
      <c r="ER429" s="78"/>
      <c r="ES429" s="78"/>
      <c r="IA429" s="84"/>
      <c r="IV429" s="85"/>
      <c r="IY429" s="84"/>
      <c r="KF429" s="85"/>
    </row>
    <row r="430" spans="10:292" ht="24" hidden="1" customHeight="1" x14ac:dyDescent="0.4">
      <c r="J430" s="67"/>
      <c r="K430" s="60"/>
      <c r="L430" s="797"/>
      <c r="M430" s="797"/>
      <c r="N430" s="797"/>
      <c r="O430" s="797"/>
      <c r="P430" s="797"/>
      <c r="Q430" s="797"/>
      <c r="R430" s="799"/>
      <c r="S430" s="799"/>
      <c r="T430" s="797"/>
      <c r="U430" s="797"/>
      <c r="V430" s="797"/>
      <c r="W430" s="797"/>
      <c r="X430" s="797"/>
      <c r="Y430" s="797"/>
      <c r="Z430" s="797"/>
      <c r="AA430" s="797"/>
      <c r="AB430" s="797"/>
      <c r="AC430" s="797"/>
      <c r="AD430" s="797"/>
      <c r="AE430" s="797"/>
      <c r="AF430" s="797"/>
      <c r="AG430" s="797"/>
      <c r="AH430" s="797"/>
      <c r="AI430" s="797"/>
      <c r="AJ430" s="797"/>
      <c r="AK430" s="797"/>
      <c r="AL430" s="797"/>
      <c r="AM430" s="797"/>
      <c r="AN430" s="797"/>
      <c r="AO430" s="797"/>
      <c r="AP430" s="797"/>
      <c r="AQ430" s="797"/>
      <c r="AR430" s="797"/>
      <c r="AS430" s="797"/>
      <c r="AT430" s="797"/>
      <c r="AU430" s="797"/>
      <c r="AV430" s="797"/>
      <c r="AW430" s="798"/>
      <c r="AX430" s="798"/>
      <c r="AY430" s="798"/>
      <c r="AZ430" s="798"/>
      <c r="BA430" s="798"/>
      <c r="BB430" s="798"/>
      <c r="BC430" s="798"/>
      <c r="BD430" s="798"/>
      <c r="BE430" s="798"/>
      <c r="DQ430" s="78"/>
      <c r="DR430" s="78"/>
      <c r="DS430" s="78"/>
      <c r="DT430" s="78"/>
      <c r="DU430" s="78"/>
      <c r="DV430" s="78"/>
      <c r="DW430" s="78"/>
      <c r="DX430" s="78"/>
      <c r="DY430" s="78"/>
      <c r="DZ430" s="78"/>
      <c r="EA430" s="78"/>
      <c r="EB430" s="78"/>
      <c r="EC430" s="78"/>
      <c r="ED430" s="78"/>
      <c r="EE430" s="78"/>
      <c r="EF430" s="78"/>
      <c r="EG430" s="78"/>
      <c r="EH430" s="78"/>
      <c r="EI430" s="78"/>
      <c r="EJ430" s="78"/>
      <c r="EK430" s="78"/>
      <c r="EL430" s="78"/>
      <c r="EM430" s="78"/>
      <c r="EN430" s="78"/>
      <c r="EO430" s="78"/>
      <c r="EP430" s="78"/>
      <c r="EQ430" s="78"/>
      <c r="ER430" s="78"/>
      <c r="ES430" s="78"/>
      <c r="IA430" s="84"/>
      <c r="IV430" s="85"/>
      <c r="IY430" s="84"/>
      <c r="KF430" s="85"/>
    </row>
    <row r="431" spans="10:292" ht="24" hidden="1" customHeight="1" x14ac:dyDescent="0.4">
      <c r="J431" s="67"/>
      <c r="K431" s="60"/>
      <c r="L431" s="797"/>
      <c r="M431" s="797"/>
      <c r="N431" s="797"/>
      <c r="O431" s="797"/>
      <c r="P431" s="797"/>
      <c r="Q431" s="797"/>
      <c r="R431" s="799"/>
      <c r="S431" s="799"/>
      <c r="T431" s="797"/>
      <c r="U431" s="797"/>
      <c r="V431" s="797"/>
      <c r="W431" s="797"/>
      <c r="X431" s="797"/>
      <c r="Y431" s="797"/>
      <c r="Z431" s="797"/>
      <c r="AA431" s="797"/>
      <c r="AB431" s="797"/>
      <c r="AC431" s="797"/>
      <c r="AD431" s="797"/>
      <c r="AE431" s="797"/>
      <c r="AF431" s="797"/>
      <c r="AG431" s="797"/>
      <c r="AH431" s="797"/>
      <c r="AI431" s="797"/>
      <c r="AJ431" s="797"/>
      <c r="AK431" s="797"/>
      <c r="AL431" s="797"/>
      <c r="AM431" s="797"/>
      <c r="AN431" s="797"/>
      <c r="AO431" s="797"/>
      <c r="AP431" s="797"/>
      <c r="AQ431" s="797"/>
      <c r="AR431" s="797"/>
      <c r="AS431" s="797"/>
      <c r="AT431" s="797"/>
      <c r="AU431" s="797"/>
      <c r="AV431" s="797"/>
      <c r="AW431" s="798"/>
      <c r="AX431" s="798"/>
      <c r="AY431" s="798"/>
      <c r="AZ431" s="798"/>
      <c r="BA431" s="798"/>
      <c r="BB431" s="798"/>
      <c r="BC431" s="798"/>
      <c r="BD431" s="798"/>
      <c r="BE431" s="798"/>
      <c r="DQ431" s="78"/>
      <c r="DR431" s="78"/>
      <c r="DS431" s="78"/>
      <c r="DT431" s="78"/>
      <c r="DU431" s="78"/>
      <c r="DV431" s="78"/>
      <c r="DW431" s="78"/>
      <c r="DX431" s="78"/>
      <c r="DY431" s="78"/>
      <c r="DZ431" s="78"/>
      <c r="EA431" s="78"/>
      <c r="EB431" s="78"/>
      <c r="EC431" s="78"/>
      <c r="ED431" s="78"/>
      <c r="EE431" s="78"/>
      <c r="EF431" s="78"/>
      <c r="EG431" s="78"/>
      <c r="EH431" s="78"/>
      <c r="EI431" s="78"/>
      <c r="EJ431" s="78"/>
      <c r="EK431" s="78"/>
      <c r="EL431" s="78"/>
      <c r="EM431" s="78"/>
      <c r="EN431" s="78"/>
      <c r="EO431" s="78"/>
      <c r="EP431" s="78"/>
      <c r="EQ431" s="78"/>
      <c r="ER431" s="78"/>
      <c r="ES431" s="78"/>
      <c r="IA431" s="84"/>
      <c r="IV431" s="85"/>
      <c r="IY431" s="84"/>
      <c r="KF431" s="85"/>
    </row>
    <row r="432" spans="10:292" ht="24" hidden="1" customHeight="1" x14ac:dyDescent="0.4">
      <c r="J432" s="67"/>
      <c r="K432" s="60"/>
      <c r="L432" s="797"/>
      <c r="M432" s="797"/>
      <c r="N432" s="797"/>
      <c r="O432" s="797"/>
      <c r="P432" s="797"/>
      <c r="Q432" s="797"/>
      <c r="R432" s="799"/>
      <c r="S432" s="799"/>
      <c r="T432" s="797"/>
      <c r="U432" s="797"/>
      <c r="V432" s="797"/>
      <c r="W432" s="797"/>
      <c r="X432" s="797"/>
      <c r="Y432" s="797"/>
      <c r="Z432" s="797"/>
      <c r="AA432" s="797"/>
      <c r="AB432" s="797"/>
      <c r="AC432" s="797"/>
      <c r="AD432" s="797"/>
      <c r="AE432" s="797"/>
      <c r="AF432" s="797"/>
      <c r="AG432" s="797"/>
      <c r="AH432" s="797"/>
      <c r="AI432" s="797"/>
      <c r="AJ432" s="797"/>
      <c r="AK432" s="797"/>
      <c r="AL432" s="797"/>
      <c r="AM432" s="797"/>
      <c r="AN432" s="797"/>
      <c r="AO432" s="797"/>
      <c r="AP432" s="797"/>
      <c r="AQ432" s="797"/>
      <c r="AR432" s="797"/>
      <c r="AS432" s="797"/>
      <c r="AT432" s="797"/>
      <c r="AU432" s="797"/>
      <c r="AV432" s="797"/>
      <c r="AW432" s="798"/>
      <c r="AX432" s="798"/>
      <c r="AY432" s="798"/>
      <c r="AZ432" s="798"/>
      <c r="BA432" s="798"/>
      <c r="BB432" s="798"/>
      <c r="BC432" s="798"/>
      <c r="BD432" s="798"/>
      <c r="BE432" s="798"/>
      <c r="DQ432" s="78"/>
      <c r="DR432" s="78"/>
      <c r="DS432" s="78"/>
      <c r="DT432" s="78"/>
      <c r="DU432" s="78"/>
      <c r="DV432" s="78"/>
      <c r="DW432" s="78"/>
      <c r="DX432" s="78"/>
      <c r="DY432" s="78"/>
      <c r="DZ432" s="78"/>
      <c r="EA432" s="78"/>
      <c r="EB432" s="78"/>
      <c r="EC432" s="78"/>
      <c r="ED432" s="78"/>
      <c r="EE432" s="78"/>
      <c r="EF432" s="78"/>
      <c r="EG432" s="78"/>
      <c r="EH432" s="78"/>
      <c r="EI432" s="78"/>
      <c r="EJ432" s="78"/>
      <c r="EK432" s="78"/>
      <c r="EL432" s="78"/>
      <c r="EM432" s="78"/>
      <c r="EN432" s="78"/>
      <c r="EO432" s="78"/>
      <c r="EP432" s="78"/>
      <c r="EQ432" s="78"/>
      <c r="ER432" s="78"/>
      <c r="ES432" s="78"/>
      <c r="IA432" s="84"/>
      <c r="IV432" s="85"/>
      <c r="IY432" s="84"/>
      <c r="KF432" s="85"/>
    </row>
    <row r="433" spans="10:292" ht="24" hidden="1" customHeight="1" x14ac:dyDescent="0.4">
      <c r="J433" s="67"/>
      <c r="K433" s="60"/>
      <c r="L433" s="797"/>
      <c r="M433" s="797"/>
      <c r="N433" s="797"/>
      <c r="O433" s="797"/>
      <c r="P433" s="797"/>
      <c r="Q433" s="797"/>
      <c r="R433" s="799"/>
      <c r="S433" s="799"/>
      <c r="T433" s="797"/>
      <c r="U433" s="797"/>
      <c r="V433" s="797"/>
      <c r="W433" s="797"/>
      <c r="X433" s="797"/>
      <c r="Y433" s="797"/>
      <c r="Z433" s="797"/>
      <c r="AA433" s="797"/>
      <c r="AB433" s="797"/>
      <c r="AC433" s="797"/>
      <c r="AD433" s="797"/>
      <c r="AE433" s="797"/>
      <c r="AF433" s="797"/>
      <c r="AG433" s="797"/>
      <c r="AH433" s="797"/>
      <c r="AI433" s="797"/>
      <c r="AJ433" s="797"/>
      <c r="AK433" s="797"/>
      <c r="AL433" s="797"/>
      <c r="AM433" s="797"/>
      <c r="AN433" s="797"/>
      <c r="AO433" s="797"/>
      <c r="AP433" s="797"/>
      <c r="AQ433" s="797"/>
      <c r="AR433" s="797"/>
      <c r="AS433" s="797"/>
      <c r="AT433" s="797"/>
      <c r="AU433" s="797"/>
      <c r="AV433" s="797"/>
      <c r="AW433" s="798"/>
      <c r="AX433" s="798"/>
      <c r="AY433" s="798"/>
      <c r="AZ433" s="798"/>
      <c r="BA433" s="798"/>
      <c r="BB433" s="798"/>
      <c r="BC433" s="798"/>
      <c r="BD433" s="798"/>
      <c r="BE433" s="798"/>
      <c r="DQ433" s="78"/>
      <c r="DR433" s="78"/>
      <c r="DS433" s="78"/>
      <c r="DT433" s="78"/>
      <c r="DU433" s="78"/>
      <c r="DV433" s="78"/>
      <c r="DW433" s="78"/>
      <c r="DX433" s="78"/>
      <c r="DY433" s="78"/>
      <c r="DZ433" s="78"/>
      <c r="EA433" s="78"/>
      <c r="EB433" s="78"/>
      <c r="EC433" s="78"/>
      <c r="ED433" s="78"/>
      <c r="EE433" s="78"/>
      <c r="EF433" s="78"/>
      <c r="EG433" s="78"/>
      <c r="EH433" s="78"/>
      <c r="EI433" s="78"/>
      <c r="EJ433" s="78"/>
      <c r="EK433" s="78"/>
      <c r="EL433" s="78"/>
      <c r="EM433" s="78"/>
      <c r="EN433" s="78"/>
      <c r="EO433" s="78"/>
      <c r="EP433" s="78"/>
      <c r="EQ433" s="78"/>
      <c r="ER433" s="78"/>
      <c r="ES433" s="78"/>
      <c r="IA433" s="84"/>
      <c r="IV433" s="85"/>
      <c r="IY433" s="84"/>
      <c r="KF433" s="85"/>
    </row>
    <row r="434" spans="10:292" ht="24" hidden="1" customHeight="1" x14ac:dyDescent="0.4">
      <c r="J434" s="67"/>
      <c r="K434" s="60"/>
      <c r="L434" s="797"/>
      <c r="M434" s="797"/>
      <c r="N434" s="797"/>
      <c r="O434" s="797"/>
      <c r="P434" s="797"/>
      <c r="Q434" s="797"/>
      <c r="R434" s="799"/>
      <c r="S434" s="799"/>
      <c r="T434" s="797"/>
      <c r="U434" s="797"/>
      <c r="V434" s="797"/>
      <c r="W434" s="797"/>
      <c r="X434" s="797"/>
      <c r="Y434" s="797"/>
      <c r="Z434" s="797"/>
      <c r="AA434" s="797"/>
      <c r="AB434" s="797"/>
      <c r="AC434" s="797"/>
      <c r="AD434" s="797"/>
      <c r="AE434" s="797"/>
      <c r="AF434" s="797"/>
      <c r="AG434" s="797"/>
      <c r="AH434" s="797"/>
      <c r="AI434" s="797"/>
      <c r="AJ434" s="797"/>
      <c r="AK434" s="797"/>
      <c r="AL434" s="797"/>
      <c r="AM434" s="797"/>
      <c r="AN434" s="797"/>
      <c r="AO434" s="797"/>
      <c r="AP434" s="797"/>
      <c r="AQ434" s="797"/>
      <c r="AR434" s="797"/>
      <c r="AS434" s="797"/>
      <c r="AT434" s="797"/>
      <c r="AU434" s="797"/>
      <c r="AV434" s="797"/>
      <c r="AW434" s="798"/>
      <c r="AX434" s="798"/>
      <c r="AY434" s="798"/>
      <c r="AZ434" s="798"/>
      <c r="BA434" s="798"/>
      <c r="BB434" s="798"/>
      <c r="BC434" s="798"/>
      <c r="BD434" s="798"/>
      <c r="BE434" s="798"/>
      <c r="DQ434" s="78"/>
      <c r="DR434" s="78"/>
      <c r="DS434" s="78"/>
      <c r="DT434" s="78"/>
      <c r="DU434" s="78"/>
      <c r="DV434" s="78"/>
      <c r="DW434" s="78"/>
      <c r="DX434" s="78"/>
      <c r="DY434" s="78"/>
      <c r="DZ434" s="78"/>
      <c r="EA434" s="78"/>
      <c r="EB434" s="78"/>
      <c r="EC434" s="78"/>
      <c r="ED434" s="78"/>
      <c r="EE434" s="78"/>
      <c r="EF434" s="78"/>
      <c r="EG434" s="78"/>
      <c r="EH434" s="78"/>
      <c r="EI434" s="78"/>
      <c r="EJ434" s="78"/>
      <c r="EK434" s="78"/>
      <c r="EL434" s="78"/>
      <c r="EM434" s="78"/>
      <c r="EN434" s="78"/>
      <c r="EO434" s="78"/>
      <c r="EP434" s="78"/>
      <c r="EQ434" s="78"/>
      <c r="ER434" s="78"/>
      <c r="ES434" s="78"/>
      <c r="IA434" s="84"/>
      <c r="IV434" s="85"/>
      <c r="IY434" s="84"/>
      <c r="KF434" s="85"/>
    </row>
    <row r="435" spans="10:292" ht="24" hidden="1" customHeight="1" x14ac:dyDescent="0.4">
      <c r="J435" s="67"/>
      <c r="K435" s="60"/>
      <c r="L435" s="797"/>
      <c r="M435" s="797"/>
      <c r="N435" s="797"/>
      <c r="O435" s="797"/>
      <c r="P435" s="797"/>
      <c r="Q435" s="797"/>
      <c r="R435" s="799"/>
      <c r="S435" s="799"/>
      <c r="T435" s="797"/>
      <c r="U435" s="797"/>
      <c r="V435" s="797"/>
      <c r="W435" s="797"/>
      <c r="X435" s="797"/>
      <c r="Y435" s="797"/>
      <c r="Z435" s="797"/>
      <c r="AA435" s="797"/>
      <c r="AB435" s="797"/>
      <c r="AC435" s="797"/>
      <c r="AD435" s="797"/>
      <c r="AE435" s="797"/>
      <c r="AF435" s="797"/>
      <c r="AG435" s="797"/>
      <c r="AH435" s="797"/>
      <c r="AI435" s="797"/>
      <c r="AJ435" s="797"/>
      <c r="AK435" s="797"/>
      <c r="AL435" s="797"/>
      <c r="AM435" s="797"/>
      <c r="AN435" s="797"/>
      <c r="AO435" s="797"/>
      <c r="AP435" s="797"/>
      <c r="AQ435" s="797"/>
      <c r="AR435" s="797"/>
      <c r="AS435" s="797"/>
      <c r="AT435" s="797"/>
      <c r="AU435" s="797"/>
      <c r="AV435" s="797"/>
      <c r="AW435" s="798"/>
      <c r="AX435" s="798"/>
      <c r="AY435" s="798"/>
      <c r="AZ435" s="798"/>
      <c r="BA435" s="798"/>
      <c r="BB435" s="798"/>
      <c r="BC435" s="798"/>
      <c r="BD435" s="798"/>
      <c r="BE435" s="798"/>
      <c r="DQ435" s="78"/>
      <c r="DR435" s="78"/>
      <c r="DS435" s="78"/>
      <c r="DT435" s="78"/>
      <c r="DU435" s="78"/>
      <c r="DV435" s="78"/>
      <c r="DW435" s="78"/>
      <c r="DX435" s="78"/>
      <c r="DY435" s="78"/>
      <c r="DZ435" s="78"/>
      <c r="EA435" s="78"/>
      <c r="EB435" s="78"/>
      <c r="EC435" s="78"/>
      <c r="ED435" s="78"/>
      <c r="EE435" s="78"/>
      <c r="EF435" s="78"/>
      <c r="EG435" s="78"/>
      <c r="EH435" s="78"/>
      <c r="EI435" s="78"/>
      <c r="EJ435" s="78"/>
      <c r="EK435" s="78"/>
      <c r="EL435" s="78"/>
      <c r="EM435" s="78"/>
      <c r="EN435" s="78"/>
      <c r="EO435" s="78"/>
      <c r="EP435" s="78"/>
      <c r="EQ435" s="78"/>
      <c r="ER435" s="78"/>
      <c r="ES435" s="78"/>
      <c r="IA435" s="84"/>
      <c r="IV435" s="85"/>
      <c r="IY435" s="84"/>
      <c r="KF435" s="85"/>
    </row>
    <row r="436" spans="10:292" ht="24" hidden="1" customHeight="1" thickBot="1" x14ac:dyDescent="0.45">
      <c r="J436" s="67"/>
      <c r="K436" s="60"/>
      <c r="L436" s="797"/>
      <c r="M436" s="797"/>
      <c r="N436" s="797"/>
      <c r="O436" s="797"/>
      <c r="P436" s="797"/>
      <c r="Q436" s="797"/>
      <c r="R436" s="799"/>
      <c r="S436" s="799"/>
      <c r="T436" s="797"/>
      <c r="U436" s="797"/>
      <c r="V436" s="797"/>
      <c r="W436" s="797"/>
      <c r="X436" s="797"/>
      <c r="Y436" s="797"/>
      <c r="Z436" s="797"/>
      <c r="AA436" s="797"/>
      <c r="AB436" s="797"/>
      <c r="AC436" s="797"/>
      <c r="AD436" s="797"/>
      <c r="AE436" s="797"/>
      <c r="AF436" s="797"/>
      <c r="AG436" s="797"/>
      <c r="AH436" s="797"/>
      <c r="AI436" s="797"/>
      <c r="AJ436" s="797"/>
      <c r="AK436" s="797"/>
      <c r="AL436" s="797"/>
      <c r="AM436" s="797"/>
      <c r="AN436" s="797"/>
      <c r="AO436" s="797"/>
      <c r="AP436" s="797"/>
      <c r="AQ436" s="797"/>
      <c r="AR436" s="797"/>
      <c r="AS436" s="797"/>
      <c r="AT436" s="797"/>
      <c r="AU436" s="797"/>
      <c r="AV436" s="797"/>
      <c r="AW436" s="798"/>
      <c r="AX436" s="798"/>
      <c r="AY436" s="798"/>
      <c r="AZ436" s="798"/>
      <c r="BA436" s="798"/>
      <c r="BB436" s="798"/>
      <c r="BC436" s="798"/>
      <c r="BD436" s="798"/>
      <c r="BE436" s="798"/>
      <c r="DQ436" s="78"/>
      <c r="DR436" s="78"/>
      <c r="DS436" s="78"/>
      <c r="DT436" s="78"/>
      <c r="DU436" s="78"/>
      <c r="DV436" s="78"/>
      <c r="DW436" s="78"/>
      <c r="DX436" s="78"/>
      <c r="DY436" s="78"/>
      <c r="DZ436" s="78"/>
      <c r="EA436" s="78"/>
      <c r="EB436" s="78"/>
      <c r="EC436" s="78"/>
      <c r="ED436" s="78"/>
      <c r="EE436" s="78"/>
      <c r="EF436" s="78"/>
      <c r="EG436" s="78"/>
      <c r="EH436" s="78"/>
      <c r="EI436" s="78"/>
      <c r="EJ436" s="78"/>
      <c r="EK436" s="78"/>
      <c r="EL436" s="78"/>
      <c r="EM436" s="78"/>
      <c r="EN436" s="78"/>
      <c r="EO436" s="78"/>
      <c r="EP436" s="78"/>
      <c r="EQ436" s="78"/>
      <c r="ER436" s="78"/>
      <c r="ES436" s="78"/>
      <c r="IA436" s="84"/>
      <c r="IV436" s="85"/>
      <c r="IY436" s="34"/>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5"/>
    </row>
    <row r="437" spans="10:292" ht="24" hidden="1" customHeight="1" x14ac:dyDescent="0.4">
      <c r="J437" s="67"/>
      <c r="K437" s="60"/>
      <c r="L437" s="797"/>
      <c r="M437" s="797"/>
      <c r="N437" s="797"/>
      <c r="O437" s="797"/>
      <c r="P437" s="797"/>
      <c r="Q437" s="797"/>
      <c r="R437" s="799"/>
      <c r="S437" s="799"/>
      <c r="T437" s="797"/>
      <c r="U437" s="797"/>
      <c r="V437" s="797"/>
      <c r="W437" s="797"/>
      <c r="X437" s="797"/>
      <c r="Y437" s="797"/>
      <c r="Z437" s="797"/>
      <c r="AA437" s="797"/>
      <c r="AB437" s="797"/>
      <c r="AC437" s="797"/>
      <c r="AD437" s="797"/>
      <c r="AE437" s="797"/>
      <c r="AF437" s="797"/>
      <c r="AG437" s="797"/>
      <c r="AH437" s="797"/>
      <c r="AI437" s="797"/>
      <c r="AJ437" s="797"/>
      <c r="AK437" s="797"/>
      <c r="AL437" s="797"/>
      <c r="AM437" s="797"/>
      <c r="AN437" s="797"/>
      <c r="AO437" s="797"/>
      <c r="AP437" s="797"/>
      <c r="AQ437" s="797"/>
      <c r="AR437" s="797"/>
      <c r="AS437" s="797"/>
      <c r="AT437" s="797"/>
      <c r="AU437" s="797"/>
      <c r="AV437" s="797"/>
      <c r="AW437" s="798"/>
      <c r="AX437" s="798"/>
      <c r="AY437" s="798"/>
      <c r="AZ437" s="798"/>
      <c r="BA437" s="798"/>
      <c r="BB437" s="798"/>
      <c r="BC437" s="798"/>
      <c r="BD437" s="798"/>
      <c r="BE437" s="798"/>
      <c r="DQ437" s="78"/>
      <c r="DR437" s="78"/>
      <c r="DS437" s="78"/>
      <c r="DT437" s="78"/>
      <c r="DU437" s="78"/>
      <c r="DV437" s="78"/>
      <c r="DW437" s="78"/>
      <c r="DX437" s="78"/>
      <c r="DY437" s="78"/>
      <c r="DZ437" s="78"/>
      <c r="EA437" s="78"/>
      <c r="EB437" s="78"/>
      <c r="EC437" s="78"/>
      <c r="ED437" s="78"/>
      <c r="EE437" s="78"/>
      <c r="EF437" s="78"/>
      <c r="EG437" s="78"/>
      <c r="EH437" s="78"/>
      <c r="EI437" s="78"/>
      <c r="EJ437" s="78"/>
      <c r="EK437" s="78"/>
      <c r="EL437" s="78"/>
      <c r="EM437" s="78"/>
      <c r="EN437" s="78"/>
      <c r="EO437" s="78"/>
      <c r="EP437" s="78"/>
      <c r="EQ437" s="78"/>
      <c r="ER437" s="78"/>
      <c r="ES437" s="78"/>
      <c r="IA437" s="84"/>
      <c r="IV437" s="85"/>
    </row>
    <row r="438" spans="10:292" ht="24" hidden="1" customHeight="1" x14ac:dyDescent="0.4">
      <c r="J438" s="67"/>
      <c r="K438" s="60"/>
      <c r="L438" s="797"/>
      <c r="M438" s="797"/>
      <c r="N438" s="797"/>
      <c r="O438" s="797"/>
      <c r="P438" s="797"/>
      <c r="Q438" s="797"/>
      <c r="R438" s="799"/>
      <c r="S438" s="799"/>
      <c r="T438" s="797"/>
      <c r="U438" s="797"/>
      <c r="V438" s="797"/>
      <c r="W438" s="797"/>
      <c r="X438" s="797"/>
      <c r="Y438" s="797"/>
      <c r="Z438" s="797"/>
      <c r="AA438" s="797"/>
      <c r="AB438" s="797"/>
      <c r="AC438" s="797"/>
      <c r="AD438" s="797"/>
      <c r="AE438" s="797"/>
      <c r="AF438" s="797"/>
      <c r="AG438" s="797"/>
      <c r="AH438" s="797"/>
      <c r="AI438" s="797"/>
      <c r="AJ438" s="797"/>
      <c r="AK438" s="797"/>
      <c r="AL438" s="797"/>
      <c r="AM438" s="797"/>
      <c r="AN438" s="797"/>
      <c r="AO438" s="797"/>
      <c r="AP438" s="797"/>
      <c r="AQ438" s="797"/>
      <c r="AR438" s="797"/>
      <c r="AS438" s="797"/>
      <c r="AT438" s="797"/>
      <c r="AU438" s="797"/>
      <c r="AV438" s="797"/>
      <c r="AW438" s="798"/>
      <c r="AX438" s="798"/>
      <c r="AY438" s="798"/>
      <c r="AZ438" s="798"/>
      <c r="BA438" s="798"/>
      <c r="BB438" s="798"/>
      <c r="BC438" s="798"/>
      <c r="BD438" s="798"/>
      <c r="BE438" s="798"/>
      <c r="DQ438" s="78"/>
      <c r="DR438" s="78"/>
      <c r="DS438" s="78"/>
      <c r="DT438" s="78"/>
      <c r="DU438" s="78"/>
      <c r="DV438" s="78"/>
      <c r="DW438" s="78"/>
      <c r="DX438" s="78"/>
      <c r="DY438" s="78"/>
      <c r="DZ438" s="78"/>
      <c r="EA438" s="78"/>
      <c r="EB438" s="78"/>
      <c r="EC438" s="78"/>
      <c r="ED438" s="78"/>
      <c r="EE438" s="78"/>
      <c r="EF438" s="78"/>
      <c r="EG438" s="78"/>
      <c r="EH438" s="78"/>
      <c r="EI438" s="78"/>
      <c r="EJ438" s="78"/>
      <c r="EK438" s="78"/>
      <c r="EL438" s="78"/>
      <c r="EM438" s="78"/>
      <c r="EN438" s="78"/>
      <c r="EO438" s="78"/>
      <c r="EP438" s="78"/>
      <c r="EQ438" s="78"/>
      <c r="ER438" s="78"/>
      <c r="ES438" s="78"/>
      <c r="IA438" s="84"/>
      <c r="IV438" s="85"/>
    </row>
    <row r="439" spans="10:292" ht="24" hidden="1" customHeight="1" x14ac:dyDescent="0.4">
      <c r="J439" s="67"/>
      <c r="K439" s="60"/>
      <c r="L439" s="797"/>
      <c r="M439" s="797"/>
      <c r="N439" s="797"/>
      <c r="O439" s="797"/>
      <c r="P439" s="797"/>
      <c r="Q439" s="797"/>
      <c r="R439" s="799"/>
      <c r="S439" s="799"/>
      <c r="T439" s="797"/>
      <c r="U439" s="797"/>
      <c r="V439" s="797"/>
      <c r="W439" s="797"/>
      <c r="X439" s="797"/>
      <c r="Y439" s="797"/>
      <c r="Z439" s="797"/>
      <c r="AA439" s="797"/>
      <c r="AB439" s="797"/>
      <c r="AC439" s="797"/>
      <c r="AD439" s="797"/>
      <c r="AE439" s="797"/>
      <c r="AF439" s="797"/>
      <c r="AG439" s="797"/>
      <c r="AH439" s="797"/>
      <c r="AI439" s="797"/>
      <c r="AJ439" s="797"/>
      <c r="AK439" s="797"/>
      <c r="AL439" s="797"/>
      <c r="AM439" s="797"/>
      <c r="AN439" s="797"/>
      <c r="AO439" s="797"/>
      <c r="AP439" s="797"/>
      <c r="AQ439" s="797"/>
      <c r="AR439" s="797"/>
      <c r="AS439" s="797"/>
      <c r="AT439" s="797"/>
      <c r="AU439" s="797"/>
      <c r="AV439" s="797"/>
      <c r="AW439" s="798"/>
      <c r="AX439" s="798"/>
      <c r="AY439" s="798"/>
      <c r="AZ439" s="798"/>
      <c r="BA439" s="798"/>
      <c r="BB439" s="798"/>
      <c r="BC439" s="798"/>
      <c r="BD439" s="798"/>
      <c r="BE439" s="798"/>
      <c r="DQ439" s="78"/>
      <c r="DR439" s="78"/>
      <c r="DS439" s="78"/>
      <c r="DT439" s="78"/>
      <c r="DU439" s="78"/>
      <c r="DV439" s="78"/>
      <c r="DW439" s="78"/>
      <c r="DX439" s="78"/>
      <c r="DY439" s="78"/>
      <c r="DZ439" s="78"/>
      <c r="EA439" s="78"/>
      <c r="EB439" s="78"/>
      <c r="EC439" s="78"/>
      <c r="ED439" s="78"/>
      <c r="EE439" s="78"/>
      <c r="EF439" s="78"/>
      <c r="EG439" s="78"/>
      <c r="EH439" s="78"/>
      <c r="EI439" s="78"/>
      <c r="EJ439" s="78"/>
      <c r="EK439" s="78"/>
      <c r="EL439" s="78"/>
      <c r="EM439" s="78"/>
      <c r="EN439" s="78"/>
      <c r="EO439" s="78"/>
      <c r="EP439" s="78"/>
      <c r="EQ439" s="78"/>
      <c r="ER439" s="78"/>
      <c r="ES439" s="78"/>
      <c r="IA439" s="84"/>
      <c r="IV439" s="85"/>
    </row>
    <row r="440" spans="10:292" ht="24" hidden="1" customHeight="1" x14ac:dyDescent="0.4">
      <c r="J440" s="67"/>
      <c r="K440" s="60"/>
      <c r="L440" s="797"/>
      <c r="M440" s="797"/>
      <c r="N440" s="797"/>
      <c r="O440" s="797"/>
      <c r="P440" s="797"/>
      <c r="Q440" s="797"/>
      <c r="R440" s="799"/>
      <c r="S440" s="799"/>
      <c r="T440" s="797"/>
      <c r="U440" s="797"/>
      <c r="V440" s="797"/>
      <c r="W440" s="797"/>
      <c r="X440" s="797"/>
      <c r="Y440" s="797"/>
      <c r="Z440" s="797"/>
      <c r="AA440" s="797"/>
      <c r="AB440" s="797"/>
      <c r="AC440" s="797"/>
      <c r="AD440" s="797"/>
      <c r="AE440" s="797"/>
      <c r="AF440" s="797"/>
      <c r="AG440" s="797"/>
      <c r="AH440" s="797"/>
      <c r="AI440" s="797"/>
      <c r="AJ440" s="797"/>
      <c r="AK440" s="797"/>
      <c r="AL440" s="797"/>
      <c r="AM440" s="797"/>
      <c r="AN440" s="797"/>
      <c r="AO440" s="797"/>
      <c r="AP440" s="797"/>
      <c r="AQ440" s="797"/>
      <c r="AR440" s="797"/>
      <c r="AS440" s="797"/>
      <c r="AT440" s="797"/>
      <c r="AU440" s="797"/>
      <c r="AV440" s="797"/>
      <c r="AW440" s="798"/>
      <c r="AX440" s="798"/>
      <c r="AY440" s="798"/>
      <c r="AZ440" s="798"/>
      <c r="BA440" s="798"/>
      <c r="BB440" s="798"/>
      <c r="BC440" s="798"/>
      <c r="BD440" s="798"/>
      <c r="BE440" s="798"/>
      <c r="DQ440" s="78"/>
      <c r="DR440" s="78"/>
      <c r="DS440" s="78"/>
      <c r="DT440" s="78"/>
      <c r="DU440" s="78"/>
      <c r="DV440" s="78"/>
      <c r="DW440" s="78"/>
      <c r="DX440" s="78"/>
      <c r="DY440" s="78"/>
      <c r="DZ440" s="78"/>
      <c r="EA440" s="78"/>
      <c r="EB440" s="78"/>
      <c r="EC440" s="78"/>
      <c r="ED440" s="78"/>
      <c r="EE440" s="78"/>
      <c r="EF440" s="78"/>
      <c r="EG440" s="78"/>
      <c r="EH440" s="78"/>
      <c r="EI440" s="78"/>
      <c r="EJ440" s="78"/>
      <c r="EK440" s="78"/>
      <c r="EL440" s="78"/>
      <c r="EM440" s="78"/>
      <c r="EN440" s="78"/>
      <c r="EO440" s="78"/>
      <c r="EP440" s="78"/>
      <c r="EQ440" s="78"/>
      <c r="ER440" s="78"/>
      <c r="ES440" s="78"/>
      <c r="IA440" s="84"/>
      <c r="IV440" s="85"/>
    </row>
    <row r="441" spans="10:292" ht="24" hidden="1" customHeight="1" x14ac:dyDescent="0.4">
      <c r="J441" s="67"/>
      <c r="K441" s="60"/>
      <c r="L441" s="797"/>
      <c r="M441" s="797"/>
      <c r="N441" s="797"/>
      <c r="O441" s="797"/>
      <c r="P441" s="797"/>
      <c r="Q441" s="797"/>
      <c r="R441" s="799"/>
      <c r="S441" s="799"/>
      <c r="T441" s="797"/>
      <c r="U441" s="797"/>
      <c r="V441" s="797"/>
      <c r="W441" s="797"/>
      <c r="X441" s="797"/>
      <c r="Y441" s="797"/>
      <c r="Z441" s="797"/>
      <c r="AA441" s="797"/>
      <c r="AB441" s="797"/>
      <c r="AC441" s="797"/>
      <c r="AD441" s="797"/>
      <c r="AE441" s="797"/>
      <c r="AF441" s="797"/>
      <c r="AG441" s="797"/>
      <c r="AH441" s="797"/>
      <c r="AI441" s="797"/>
      <c r="AJ441" s="797"/>
      <c r="AK441" s="797"/>
      <c r="AL441" s="797"/>
      <c r="AM441" s="797"/>
      <c r="AN441" s="797"/>
      <c r="AO441" s="797"/>
      <c r="AP441" s="797"/>
      <c r="AQ441" s="797"/>
      <c r="AR441" s="797"/>
      <c r="AS441" s="797"/>
      <c r="AT441" s="797"/>
      <c r="AU441" s="797"/>
      <c r="AV441" s="797"/>
      <c r="AW441" s="798"/>
      <c r="AX441" s="798"/>
      <c r="AY441" s="798"/>
      <c r="AZ441" s="798"/>
      <c r="BA441" s="798"/>
      <c r="BB441" s="798"/>
      <c r="BC441" s="798"/>
      <c r="BD441" s="798"/>
      <c r="BE441" s="798"/>
      <c r="DQ441" s="78"/>
      <c r="DR441" s="78"/>
      <c r="DS441" s="78"/>
      <c r="DT441" s="78"/>
      <c r="DU441" s="78"/>
      <c r="DV441" s="78"/>
      <c r="DW441" s="78"/>
      <c r="DX441" s="78"/>
      <c r="DY441" s="78"/>
      <c r="DZ441" s="78"/>
      <c r="EA441" s="78"/>
      <c r="EB441" s="78"/>
      <c r="EC441" s="78"/>
      <c r="ED441" s="78"/>
      <c r="EE441" s="78"/>
      <c r="EF441" s="78"/>
      <c r="EG441" s="78"/>
      <c r="EH441" s="78"/>
      <c r="EI441" s="78"/>
      <c r="EJ441" s="78"/>
      <c r="EK441" s="78"/>
      <c r="EL441" s="78"/>
      <c r="EM441" s="78"/>
      <c r="EN441" s="78"/>
      <c r="EO441" s="78"/>
      <c r="EP441" s="78"/>
      <c r="EQ441" s="78"/>
      <c r="ER441" s="78"/>
      <c r="ES441" s="78"/>
      <c r="IA441" s="84"/>
      <c r="IV441" s="85"/>
    </row>
    <row r="442" spans="10:292" ht="24" hidden="1" customHeight="1" x14ac:dyDescent="0.4">
      <c r="J442" s="67"/>
      <c r="K442" s="60"/>
      <c r="L442" s="797"/>
      <c r="M442" s="797"/>
      <c r="N442" s="797"/>
      <c r="O442" s="797"/>
      <c r="P442" s="797"/>
      <c r="Q442" s="797"/>
      <c r="R442" s="799"/>
      <c r="S442" s="799"/>
      <c r="T442" s="797"/>
      <c r="U442" s="797"/>
      <c r="V442" s="797"/>
      <c r="W442" s="797"/>
      <c r="X442" s="797"/>
      <c r="Y442" s="797"/>
      <c r="Z442" s="797"/>
      <c r="AA442" s="797"/>
      <c r="AB442" s="797"/>
      <c r="AC442" s="797"/>
      <c r="AD442" s="797"/>
      <c r="AE442" s="797"/>
      <c r="AF442" s="797"/>
      <c r="AG442" s="797"/>
      <c r="AH442" s="797"/>
      <c r="AI442" s="797"/>
      <c r="AJ442" s="797"/>
      <c r="AK442" s="797"/>
      <c r="AL442" s="797"/>
      <c r="AM442" s="797"/>
      <c r="AN442" s="797"/>
      <c r="AO442" s="797"/>
      <c r="AP442" s="797"/>
      <c r="AQ442" s="797"/>
      <c r="AR442" s="797"/>
      <c r="AS442" s="797"/>
      <c r="AT442" s="797"/>
      <c r="AU442" s="797"/>
      <c r="AV442" s="797"/>
      <c r="AW442" s="798"/>
      <c r="AX442" s="798"/>
      <c r="AY442" s="798"/>
      <c r="AZ442" s="798"/>
      <c r="BA442" s="798"/>
      <c r="BB442" s="798"/>
      <c r="BC442" s="798"/>
      <c r="BD442" s="798"/>
      <c r="BE442" s="798"/>
      <c r="DQ442" s="78"/>
      <c r="DR442" s="78"/>
      <c r="DS442" s="78"/>
      <c r="DT442" s="78"/>
      <c r="DU442" s="78"/>
      <c r="DV442" s="78"/>
      <c r="DW442" s="78"/>
      <c r="DX442" s="78"/>
      <c r="DY442" s="78"/>
      <c r="DZ442" s="78"/>
      <c r="EA442" s="78"/>
      <c r="EB442" s="78"/>
      <c r="EC442" s="78"/>
      <c r="ED442" s="78"/>
      <c r="EE442" s="78"/>
      <c r="EF442" s="78"/>
      <c r="EG442" s="78"/>
      <c r="EH442" s="78"/>
      <c r="EI442" s="78"/>
      <c r="EJ442" s="78"/>
      <c r="EK442" s="78"/>
      <c r="EL442" s="78"/>
      <c r="EM442" s="78"/>
      <c r="EN442" s="78"/>
      <c r="EO442" s="78"/>
      <c r="EP442" s="78"/>
      <c r="EQ442" s="78"/>
      <c r="ER442" s="78"/>
      <c r="ES442" s="78"/>
      <c r="IA442" s="84"/>
      <c r="IV442" s="85"/>
    </row>
    <row r="443" spans="10:292" ht="24" hidden="1" customHeight="1" x14ac:dyDescent="0.4">
      <c r="J443" s="67"/>
      <c r="K443" s="60"/>
      <c r="L443" s="797"/>
      <c r="M443" s="797"/>
      <c r="N443" s="797"/>
      <c r="O443" s="797"/>
      <c r="P443" s="797"/>
      <c r="Q443" s="797"/>
      <c r="R443" s="799"/>
      <c r="S443" s="799"/>
      <c r="T443" s="797"/>
      <c r="U443" s="797"/>
      <c r="V443" s="797"/>
      <c r="W443" s="797"/>
      <c r="X443" s="797"/>
      <c r="Y443" s="797"/>
      <c r="Z443" s="797"/>
      <c r="AA443" s="797"/>
      <c r="AB443" s="797"/>
      <c r="AC443" s="797"/>
      <c r="AD443" s="797"/>
      <c r="AE443" s="797"/>
      <c r="AF443" s="797"/>
      <c r="AG443" s="797"/>
      <c r="AH443" s="797"/>
      <c r="AI443" s="797"/>
      <c r="AJ443" s="797"/>
      <c r="AK443" s="797"/>
      <c r="AL443" s="797"/>
      <c r="AM443" s="797"/>
      <c r="AN443" s="797"/>
      <c r="AO443" s="797"/>
      <c r="AP443" s="797"/>
      <c r="AQ443" s="797"/>
      <c r="AR443" s="797"/>
      <c r="AS443" s="797"/>
      <c r="AT443" s="797"/>
      <c r="AU443" s="797"/>
      <c r="AV443" s="797"/>
      <c r="AW443" s="798"/>
      <c r="AX443" s="798"/>
      <c r="AY443" s="798"/>
      <c r="AZ443" s="798"/>
      <c r="BA443" s="798"/>
      <c r="BB443" s="798"/>
      <c r="BC443" s="798"/>
      <c r="BD443" s="798"/>
      <c r="BE443" s="798"/>
      <c r="DQ443" s="78"/>
      <c r="DR443" s="78"/>
      <c r="DS443" s="78"/>
      <c r="DT443" s="78"/>
      <c r="DU443" s="78"/>
      <c r="DV443" s="78"/>
      <c r="DW443" s="78"/>
      <c r="DX443" s="78"/>
      <c r="DY443" s="78"/>
      <c r="DZ443" s="78"/>
      <c r="EA443" s="78"/>
      <c r="EB443" s="78"/>
      <c r="EC443" s="78"/>
      <c r="ED443" s="78"/>
      <c r="EE443" s="78"/>
      <c r="EF443" s="78"/>
      <c r="EG443" s="78"/>
      <c r="EH443" s="78"/>
      <c r="EI443" s="78"/>
      <c r="EJ443" s="78"/>
      <c r="EK443" s="78"/>
      <c r="EL443" s="78"/>
      <c r="EM443" s="78"/>
      <c r="EN443" s="78"/>
      <c r="EO443" s="78"/>
      <c r="EP443" s="78"/>
      <c r="EQ443" s="78"/>
      <c r="ER443" s="78"/>
      <c r="ES443" s="78"/>
      <c r="IA443" s="84"/>
      <c r="IV443" s="85"/>
    </row>
    <row r="444" spans="10:292" ht="24" hidden="1" customHeight="1" x14ac:dyDescent="0.4">
      <c r="J444" s="67"/>
      <c r="K444" s="60"/>
      <c r="L444" s="797"/>
      <c r="M444" s="797"/>
      <c r="N444" s="797"/>
      <c r="O444" s="797"/>
      <c r="P444" s="797"/>
      <c r="Q444" s="797"/>
      <c r="R444" s="799"/>
      <c r="S444" s="799"/>
      <c r="T444" s="797"/>
      <c r="U444" s="797"/>
      <c r="V444" s="797"/>
      <c r="W444" s="797"/>
      <c r="X444" s="797"/>
      <c r="Y444" s="797"/>
      <c r="Z444" s="797"/>
      <c r="AA444" s="797"/>
      <c r="AB444" s="797"/>
      <c r="AC444" s="797"/>
      <c r="AD444" s="797"/>
      <c r="AE444" s="797"/>
      <c r="AF444" s="797"/>
      <c r="AG444" s="797"/>
      <c r="AH444" s="797"/>
      <c r="AI444" s="797"/>
      <c r="AJ444" s="797"/>
      <c r="AK444" s="797"/>
      <c r="AL444" s="797"/>
      <c r="AM444" s="797"/>
      <c r="AN444" s="797"/>
      <c r="AO444" s="797"/>
      <c r="AP444" s="797"/>
      <c r="AQ444" s="797"/>
      <c r="AR444" s="797"/>
      <c r="AS444" s="797"/>
      <c r="AT444" s="797"/>
      <c r="AU444" s="797"/>
      <c r="AV444" s="797"/>
      <c r="AW444" s="798"/>
      <c r="AX444" s="798"/>
      <c r="AY444" s="798"/>
      <c r="AZ444" s="798"/>
      <c r="BA444" s="798"/>
      <c r="BB444" s="798"/>
      <c r="BC444" s="798"/>
      <c r="BD444" s="798"/>
      <c r="BE444" s="798"/>
      <c r="DQ444" s="78"/>
      <c r="DR444" s="78"/>
      <c r="DS444" s="78"/>
      <c r="DT444" s="78"/>
      <c r="DU444" s="78"/>
      <c r="DV444" s="78"/>
      <c r="DW444" s="78"/>
      <c r="DX444" s="78"/>
      <c r="DY444" s="78"/>
      <c r="DZ444" s="78"/>
      <c r="EA444" s="78"/>
      <c r="EB444" s="78"/>
      <c r="EC444" s="78"/>
      <c r="ED444" s="78"/>
      <c r="EE444" s="78"/>
      <c r="EF444" s="78"/>
      <c r="EG444" s="78"/>
      <c r="EH444" s="78"/>
      <c r="EI444" s="78"/>
      <c r="EJ444" s="78"/>
      <c r="EK444" s="78"/>
      <c r="EL444" s="78"/>
      <c r="EM444" s="78"/>
      <c r="EN444" s="78"/>
      <c r="EO444" s="78"/>
      <c r="EP444" s="78"/>
      <c r="EQ444" s="78"/>
      <c r="ER444" s="78"/>
      <c r="ES444" s="78"/>
      <c r="IA444" s="84"/>
      <c r="IV444" s="85"/>
    </row>
    <row r="445" spans="10:292" ht="24" hidden="1" customHeight="1" x14ac:dyDescent="0.4">
      <c r="J445" s="67"/>
      <c r="K445" s="60"/>
      <c r="L445" s="797"/>
      <c r="M445" s="797"/>
      <c r="N445" s="797"/>
      <c r="O445" s="797"/>
      <c r="P445" s="797"/>
      <c r="Q445" s="797"/>
      <c r="R445" s="799"/>
      <c r="S445" s="799"/>
      <c r="T445" s="797"/>
      <c r="U445" s="797"/>
      <c r="V445" s="797"/>
      <c r="W445" s="797"/>
      <c r="X445" s="797"/>
      <c r="Y445" s="797"/>
      <c r="Z445" s="797"/>
      <c r="AA445" s="797"/>
      <c r="AB445" s="797"/>
      <c r="AC445" s="797"/>
      <c r="AD445" s="797"/>
      <c r="AE445" s="797"/>
      <c r="AF445" s="797"/>
      <c r="AG445" s="797"/>
      <c r="AH445" s="797"/>
      <c r="AI445" s="797"/>
      <c r="AJ445" s="797"/>
      <c r="AK445" s="797"/>
      <c r="AL445" s="797"/>
      <c r="AM445" s="797"/>
      <c r="AN445" s="797"/>
      <c r="AO445" s="797"/>
      <c r="AP445" s="797"/>
      <c r="AQ445" s="797"/>
      <c r="AR445" s="797"/>
      <c r="AS445" s="797"/>
      <c r="AT445" s="797"/>
      <c r="AU445" s="797"/>
      <c r="AV445" s="797"/>
      <c r="AW445" s="798"/>
      <c r="AX445" s="798"/>
      <c r="AY445" s="798"/>
      <c r="AZ445" s="798"/>
      <c r="BA445" s="798"/>
      <c r="BB445" s="798"/>
      <c r="BC445" s="798"/>
      <c r="BD445" s="798"/>
      <c r="BE445" s="798"/>
      <c r="DQ445" s="78"/>
      <c r="DR445" s="78"/>
      <c r="DS445" s="78"/>
      <c r="DT445" s="78"/>
      <c r="DU445" s="78"/>
      <c r="DV445" s="78"/>
      <c r="DW445" s="78"/>
      <c r="DX445" s="78"/>
      <c r="DY445" s="78"/>
      <c r="DZ445" s="78"/>
      <c r="EA445" s="78"/>
      <c r="EB445" s="78"/>
      <c r="EC445" s="78"/>
      <c r="ED445" s="78"/>
      <c r="EE445" s="78"/>
      <c r="EF445" s="78"/>
      <c r="EG445" s="78"/>
      <c r="EH445" s="78"/>
      <c r="EI445" s="78"/>
      <c r="EJ445" s="78"/>
      <c r="EK445" s="78"/>
      <c r="EL445" s="78"/>
      <c r="EM445" s="78"/>
      <c r="EN445" s="78"/>
      <c r="EO445" s="78"/>
      <c r="EP445" s="78"/>
      <c r="EQ445" s="78"/>
      <c r="ER445" s="78"/>
      <c r="ES445" s="78"/>
      <c r="IA445" s="84"/>
      <c r="IV445" s="85"/>
    </row>
    <row r="446" spans="10:292" ht="24" hidden="1" customHeight="1" x14ac:dyDescent="0.4">
      <c r="J446" s="67"/>
      <c r="K446" s="60"/>
      <c r="L446" s="797"/>
      <c r="M446" s="797"/>
      <c r="N446" s="797"/>
      <c r="O446" s="797"/>
      <c r="P446" s="797"/>
      <c r="Q446" s="797"/>
      <c r="R446" s="799"/>
      <c r="S446" s="799"/>
      <c r="T446" s="797"/>
      <c r="U446" s="797"/>
      <c r="V446" s="797"/>
      <c r="W446" s="797"/>
      <c r="X446" s="797"/>
      <c r="Y446" s="797"/>
      <c r="Z446" s="797"/>
      <c r="AA446" s="797"/>
      <c r="AB446" s="797"/>
      <c r="AC446" s="797"/>
      <c r="AD446" s="797"/>
      <c r="AE446" s="797"/>
      <c r="AF446" s="797"/>
      <c r="AG446" s="797"/>
      <c r="AH446" s="797"/>
      <c r="AI446" s="797"/>
      <c r="AJ446" s="797"/>
      <c r="AK446" s="797"/>
      <c r="AL446" s="797"/>
      <c r="AM446" s="797"/>
      <c r="AN446" s="797"/>
      <c r="AO446" s="797"/>
      <c r="AP446" s="797"/>
      <c r="AQ446" s="797"/>
      <c r="AR446" s="797"/>
      <c r="AS446" s="797"/>
      <c r="AT446" s="797"/>
      <c r="AU446" s="797"/>
      <c r="AV446" s="797"/>
      <c r="AW446" s="798"/>
      <c r="AX446" s="798"/>
      <c r="AY446" s="798"/>
      <c r="AZ446" s="798"/>
      <c r="BA446" s="798"/>
      <c r="BB446" s="798"/>
      <c r="BC446" s="798"/>
      <c r="BD446" s="798"/>
      <c r="BE446" s="798"/>
      <c r="DQ446" s="78"/>
      <c r="DR446" s="78"/>
      <c r="DS446" s="78"/>
      <c r="DT446" s="78"/>
      <c r="DU446" s="78"/>
      <c r="DV446" s="78"/>
      <c r="DW446" s="78"/>
      <c r="DX446" s="78"/>
      <c r="DY446" s="78"/>
      <c r="DZ446" s="78"/>
      <c r="EA446" s="78"/>
      <c r="EB446" s="78"/>
      <c r="EC446" s="78"/>
      <c r="ED446" s="78"/>
      <c r="EE446" s="78"/>
      <c r="EF446" s="78"/>
      <c r="EG446" s="78"/>
      <c r="EH446" s="78"/>
      <c r="EI446" s="78"/>
      <c r="EJ446" s="78"/>
      <c r="EK446" s="78"/>
      <c r="EL446" s="78"/>
      <c r="EM446" s="78"/>
      <c r="EN446" s="78"/>
      <c r="EO446" s="78"/>
      <c r="EP446" s="78"/>
      <c r="EQ446" s="78"/>
      <c r="ER446" s="78"/>
      <c r="ES446" s="78"/>
      <c r="IA446" s="84"/>
      <c r="IV446" s="85"/>
    </row>
    <row r="447" spans="10:292" ht="24" hidden="1" customHeight="1" x14ac:dyDescent="0.4">
      <c r="J447" s="67"/>
      <c r="K447" s="60"/>
      <c r="L447" s="797"/>
      <c r="M447" s="797"/>
      <c r="N447" s="797"/>
      <c r="O447" s="797"/>
      <c r="P447" s="797"/>
      <c r="Q447" s="797"/>
      <c r="R447" s="799"/>
      <c r="S447" s="799"/>
      <c r="T447" s="797"/>
      <c r="U447" s="797"/>
      <c r="V447" s="797"/>
      <c r="W447" s="797"/>
      <c r="X447" s="797"/>
      <c r="Y447" s="797"/>
      <c r="Z447" s="797"/>
      <c r="AA447" s="797"/>
      <c r="AB447" s="797"/>
      <c r="AC447" s="797"/>
      <c r="AD447" s="797"/>
      <c r="AE447" s="797"/>
      <c r="AF447" s="797"/>
      <c r="AG447" s="797"/>
      <c r="AH447" s="797"/>
      <c r="AI447" s="797"/>
      <c r="AJ447" s="797"/>
      <c r="AK447" s="797"/>
      <c r="AL447" s="797"/>
      <c r="AM447" s="797"/>
      <c r="AN447" s="797"/>
      <c r="AO447" s="797"/>
      <c r="AP447" s="797"/>
      <c r="AQ447" s="797"/>
      <c r="AR447" s="797"/>
      <c r="AS447" s="797"/>
      <c r="AT447" s="797"/>
      <c r="AU447" s="797"/>
      <c r="AV447" s="797"/>
      <c r="AW447" s="798"/>
      <c r="AX447" s="798"/>
      <c r="AY447" s="798"/>
      <c r="AZ447" s="798"/>
      <c r="BA447" s="798"/>
      <c r="BB447" s="798"/>
      <c r="BC447" s="798"/>
      <c r="BD447" s="798"/>
      <c r="BE447" s="798"/>
      <c r="DQ447" s="78"/>
      <c r="DR447" s="78"/>
      <c r="DS447" s="78"/>
      <c r="DT447" s="78"/>
      <c r="DU447" s="78"/>
      <c r="DV447" s="78"/>
      <c r="DW447" s="78"/>
      <c r="DX447" s="78"/>
      <c r="DY447" s="78"/>
      <c r="DZ447" s="78"/>
      <c r="EA447" s="78"/>
      <c r="EB447" s="78"/>
      <c r="EC447" s="78"/>
      <c r="ED447" s="78"/>
      <c r="EE447" s="78"/>
      <c r="EF447" s="78"/>
      <c r="EG447" s="78"/>
      <c r="EH447" s="78"/>
      <c r="EI447" s="78"/>
      <c r="EJ447" s="78"/>
      <c r="EK447" s="78"/>
      <c r="EL447" s="78"/>
      <c r="EM447" s="78"/>
      <c r="EN447" s="78"/>
      <c r="EO447" s="78"/>
      <c r="EP447" s="78"/>
      <c r="EQ447" s="78"/>
      <c r="ER447" s="78"/>
      <c r="ES447" s="78"/>
      <c r="IA447" s="84"/>
      <c r="IV447" s="85"/>
    </row>
    <row r="448" spans="10:292" ht="24" hidden="1" customHeight="1" x14ac:dyDescent="0.4">
      <c r="J448" s="67"/>
      <c r="K448" s="60"/>
      <c r="L448" s="797"/>
      <c r="M448" s="797"/>
      <c r="N448" s="797"/>
      <c r="O448" s="797"/>
      <c r="P448" s="797"/>
      <c r="Q448" s="797"/>
      <c r="R448" s="799"/>
      <c r="S448" s="799"/>
      <c r="T448" s="797"/>
      <c r="U448" s="797"/>
      <c r="V448" s="797"/>
      <c r="W448" s="797"/>
      <c r="X448" s="797"/>
      <c r="Y448" s="797"/>
      <c r="Z448" s="797"/>
      <c r="AA448" s="797"/>
      <c r="AB448" s="797"/>
      <c r="AC448" s="797"/>
      <c r="AD448" s="797"/>
      <c r="AE448" s="797"/>
      <c r="AF448" s="797"/>
      <c r="AG448" s="797"/>
      <c r="AH448" s="797"/>
      <c r="AI448" s="797"/>
      <c r="AJ448" s="797"/>
      <c r="AK448" s="797"/>
      <c r="AL448" s="797"/>
      <c r="AM448" s="797"/>
      <c r="AN448" s="797"/>
      <c r="AO448" s="797"/>
      <c r="AP448" s="797"/>
      <c r="AQ448" s="797"/>
      <c r="AR448" s="797"/>
      <c r="AS448" s="797"/>
      <c r="AT448" s="797"/>
      <c r="AU448" s="797"/>
      <c r="AV448" s="797"/>
      <c r="AW448" s="798"/>
      <c r="AX448" s="798"/>
      <c r="AY448" s="798"/>
      <c r="AZ448" s="798"/>
      <c r="BA448" s="798"/>
      <c r="BB448" s="798"/>
      <c r="BC448" s="798"/>
      <c r="BD448" s="798"/>
      <c r="BE448" s="798"/>
      <c r="DQ448" s="78"/>
      <c r="DR448" s="78"/>
      <c r="DS448" s="78"/>
      <c r="DT448" s="78"/>
      <c r="DU448" s="78"/>
      <c r="DV448" s="78"/>
      <c r="DW448" s="78"/>
      <c r="DX448" s="78"/>
      <c r="DY448" s="78"/>
      <c r="DZ448" s="78"/>
      <c r="EA448" s="78"/>
      <c r="EB448" s="78"/>
      <c r="EC448" s="78"/>
      <c r="ED448" s="78"/>
      <c r="EE448" s="78"/>
      <c r="EF448" s="78"/>
      <c r="EG448" s="78"/>
      <c r="EH448" s="78"/>
      <c r="EI448" s="78"/>
      <c r="EJ448" s="78"/>
      <c r="EK448" s="78"/>
      <c r="EL448" s="78"/>
      <c r="EM448" s="78"/>
      <c r="EN448" s="78"/>
      <c r="EO448" s="78"/>
      <c r="EP448" s="78"/>
      <c r="EQ448" s="78"/>
      <c r="ER448" s="78"/>
      <c r="ES448" s="78"/>
      <c r="IA448" s="84"/>
      <c r="IV448" s="85"/>
    </row>
    <row r="449" spans="10:256" ht="24" hidden="1" customHeight="1" x14ac:dyDescent="0.4">
      <c r="J449" s="67"/>
      <c r="K449" s="60"/>
      <c r="L449" s="797"/>
      <c r="M449" s="797"/>
      <c r="N449" s="797"/>
      <c r="O449" s="797"/>
      <c r="P449" s="797"/>
      <c r="Q449" s="797"/>
      <c r="R449" s="799"/>
      <c r="S449" s="799"/>
      <c r="T449" s="797"/>
      <c r="U449" s="797"/>
      <c r="V449" s="797"/>
      <c r="W449" s="797"/>
      <c r="X449" s="797"/>
      <c r="Y449" s="797"/>
      <c r="Z449" s="797"/>
      <c r="AA449" s="797"/>
      <c r="AB449" s="797"/>
      <c r="AC449" s="797"/>
      <c r="AD449" s="797"/>
      <c r="AE449" s="797"/>
      <c r="AF449" s="797"/>
      <c r="AG449" s="797"/>
      <c r="AH449" s="797"/>
      <c r="AI449" s="797"/>
      <c r="AJ449" s="797"/>
      <c r="AK449" s="797"/>
      <c r="AL449" s="797"/>
      <c r="AM449" s="797"/>
      <c r="AN449" s="797"/>
      <c r="AO449" s="797"/>
      <c r="AP449" s="797"/>
      <c r="AQ449" s="797"/>
      <c r="AR449" s="797"/>
      <c r="AS449" s="797"/>
      <c r="AT449" s="797"/>
      <c r="AU449" s="797"/>
      <c r="AV449" s="797"/>
      <c r="AW449" s="798"/>
      <c r="AX449" s="798"/>
      <c r="AY449" s="798"/>
      <c r="AZ449" s="798"/>
      <c r="BA449" s="798"/>
      <c r="BB449" s="798"/>
      <c r="BC449" s="798"/>
      <c r="BD449" s="798"/>
      <c r="BE449" s="798"/>
      <c r="DQ449" s="78"/>
      <c r="DR449" s="78"/>
      <c r="DS449" s="78"/>
      <c r="DT449" s="78"/>
      <c r="DU449" s="78"/>
      <c r="DV449" s="78"/>
      <c r="DW449" s="78"/>
      <c r="DX449" s="78"/>
      <c r="DY449" s="78"/>
      <c r="DZ449" s="78"/>
      <c r="EA449" s="78"/>
      <c r="EB449" s="78"/>
      <c r="EC449" s="78"/>
      <c r="ED449" s="78"/>
      <c r="EE449" s="78"/>
      <c r="EF449" s="78"/>
      <c r="EG449" s="78"/>
      <c r="EH449" s="78"/>
      <c r="EI449" s="78"/>
      <c r="EJ449" s="78"/>
      <c r="EK449" s="78"/>
      <c r="EL449" s="78"/>
      <c r="EM449" s="78"/>
      <c r="EN449" s="78"/>
      <c r="EO449" s="78"/>
      <c r="EP449" s="78"/>
      <c r="EQ449" s="78"/>
      <c r="ER449" s="78"/>
      <c r="ES449" s="78"/>
      <c r="IA449" s="84"/>
      <c r="IV449" s="85"/>
    </row>
    <row r="450" spans="10:256" ht="24" hidden="1" customHeight="1" x14ac:dyDescent="0.4">
      <c r="J450" s="67"/>
      <c r="K450" s="60"/>
      <c r="L450" s="797"/>
      <c r="M450" s="797"/>
      <c r="N450" s="797"/>
      <c r="O450" s="797"/>
      <c r="P450" s="797"/>
      <c r="Q450" s="797"/>
      <c r="R450" s="799"/>
      <c r="S450" s="799"/>
      <c r="T450" s="797"/>
      <c r="U450" s="797"/>
      <c r="V450" s="797"/>
      <c r="W450" s="797"/>
      <c r="X450" s="797"/>
      <c r="Y450" s="797"/>
      <c r="Z450" s="797"/>
      <c r="AA450" s="797"/>
      <c r="AB450" s="797"/>
      <c r="AC450" s="797"/>
      <c r="AD450" s="797"/>
      <c r="AE450" s="797"/>
      <c r="AF450" s="797"/>
      <c r="AG450" s="797"/>
      <c r="AH450" s="797"/>
      <c r="AI450" s="797"/>
      <c r="AJ450" s="797"/>
      <c r="AK450" s="797"/>
      <c r="AL450" s="797"/>
      <c r="AM450" s="797"/>
      <c r="AN450" s="797"/>
      <c r="AO450" s="797"/>
      <c r="AP450" s="797"/>
      <c r="AQ450" s="797"/>
      <c r="AR450" s="797"/>
      <c r="AS450" s="797"/>
      <c r="AT450" s="797"/>
      <c r="AU450" s="797"/>
      <c r="AV450" s="797"/>
      <c r="AW450" s="798"/>
      <c r="AX450" s="798"/>
      <c r="AY450" s="798"/>
      <c r="AZ450" s="798"/>
      <c r="BA450" s="798"/>
      <c r="BB450" s="798"/>
      <c r="BC450" s="798"/>
      <c r="BD450" s="798"/>
      <c r="BE450" s="798"/>
      <c r="DQ450" s="78"/>
      <c r="DR450" s="78"/>
      <c r="DS450" s="78"/>
      <c r="DT450" s="78"/>
      <c r="DU450" s="78"/>
      <c r="DV450" s="78"/>
      <c r="DW450" s="78"/>
      <c r="DX450" s="78"/>
      <c r="DY450" s="78"/>
      <c r="DZ450" s="78"/>
      <c r="EA450" s="78"/>
      <c r="EB450" s="78"/>
      <c r="EC450" s="78"/>
      <c r="ED450" s="78"/>
      <c r="EE450" s="78"/>
      <c r="EF450" s="78"/>
      <c r="EG450" s="78"/>
      <c r="EH450" s="78"/>
      <c r="EI450" s="78"/>
      <c r="EJ450" s="78"/>
      <c r="EK450" s="78"/>
      <c r="EL450" s="78"/>
      <c r="EM450" s="78"/>
      <c r="EN450" s="78"/>
      <c r="EO450" s="78"/>
      <c r="EP450" s="78"/>
      <c r="EQ450" s="78"/>
      <c r="ER450" s="78"/>
      <c r="ES450" s="78"/>
      <c r="IA450" s="84"/>
      <c r="IV450" s="85"/>
    </row>
    <row r="451" spans="10:256" ht="24" hidden="1" customHeight="1" x14ac:dyDescent="0.4">
      <c r="J451" s="67"/>
      <c r="K451" s="60"/>
      <c r="L451" s="797"/>
      <c r="M451" s="797"/>
      <c r="N451" s="797"/>
      <c r="O451" s="797"/>
      <c r="P451" s="797"/>
      <c r="Q451" s="797"/>
      <c r="R451" s="799"/>
      <c r="S451" s="799"/>
      <c r="T451" s="797"/>
      <c r="U451" s="797"/>
      <c r="V451" s="797"/>
      <c r="W451" s="797"/>
      <c r="X451" s="797"/>
      <c r="Y451" s="797"/>
      <c r="Z451" s="797"/>
      <c r="AA451" s="797"/>
      <c r="AB451" s="797"/>
      <c r="AC451" s="797"/>
      <c r="AD451" s="797"/>
      <c r="AE451" s="797"/>
      <c r="AF451" s="797"/>
      <c r="AG451" s="797"/>
      <c r="AH451" s="797"/>
      <c r="AI451" s="797"/>
      <c r="AJ451" s="797"/>
      <c r="AK451" s="797"/>
      <c r="AL451" s="797"/>
      <c r="AM451" s="797"/>
      <c r="AN451" s="797"/>
      <c r="AO451" s="797"/>
      <c r="AP451" s="797"/>
      <c r="AQ451" s="797"/>
      <c r="AR451" s="797"/>
      <c r="AS451" s="797"/>
      <c r="AT451" s="797"/>
      <c r="AU451" s="797"/>
      <c r="AV451" s="797"/>
      <c r="AW451" s="798"/>
      <c r="AX451" s="798"/>
      <c r="AY451" s="798"/>
      <c r="AZ451" s="798"/>
      <c r="BA451" s="798"/>
      <c r="BB451" s="798"/>
      <c r="BC451" s="798"/>
      <c r="BD451" s="798"/>
      <c r="BE451" s="798"/>
      <c r="DQ451" s="78"/>
      <c r="DR451" s="78"/>
      <c r="DS451" s="78"/>
      <c r="DT451" s="78"/>
      <c r="DU451" s="78"/>
      <c r="DV451" s="78"/>
      <c r="DW451" s="78"/>
      <c r="DX451" s="78"/>
      <c r="DY451" s="78"/>
      <c r="DZ451" s="78"/>
      <c r="EA451" s="78"/>
      <c r="EB451" s="78"/>
      <c r="EC451" s="78"/>
      <c r="ED451" s="78"/>
      <c r="EE451" s="78"/>
      <c r="EF451" s="78"/>
      <c r="EG451" s="78"/>
      <c r="EH451" s="78"/>
      <c r="EI451" s="78"/>
      <c r="EJ451" s="78"/>
      <c r="EK451" s="78"/>
      <c r="EL451" s="78"/>
      <c r="EM451" s="78"/>
      <c r="EN451" s="78"/>
      <c r="EO451" s="78"/>
      <c r="EP451" s="78"/>
      <c r="EQ451" s="78"/>
      <c r="ER451" s="78"/>
      <c r="ES451" s="78"/>
      <c r="IA451" s="84"/>
      <c r="IV451" s="85"/>
    </row>
    <row r="452" spans="10:256" ht="24" hidden="1" customHeight="1" x14ac:dyDescent="0.4">
      <c r="J452" s="67"/>
      <c r="K452" s="60"/>
      <c r="L452" s="797"/>
      <c r="M452" s="797"/>
      <c r="N452" s="797"/>
      <c r="O452" s="797"/>
      <c r="P452" s="797"/>
      <c r="Q452" s="797"/>
      <c r="R452" s="799"/>
      <c r="S452" s="799"/>
      <c r="T452" s="797"/>
      <c r="U452" s="797"/>
      <c r="V452" s="797"/>
      <c r="W452" s="797"/>
      <c r="X452" s="797"/>
      <c r="Y452" s="797"/>
      <c r="Z452" s="797"/>
      <c r="AA452" s="797"/>
      <c r="AB452" s="797"/>
      <c r="AC452" s="797"/>
      <c r="AD452" s="797"/>
      <c r="AE452" s="797"/>
      <c r="AF452" s="797"/>
      <c r="AG452" s="797"/>
      <c r="AH452" s="797"/>
      <c r="AI452" s="797"/>
      <c r="AJ452" s="797"/>
      <c r="AK452" s="797"/>
      <c r="AL452" s="797"/>
      <c r="AM452" s="797"/>
      <c r="AN452" s="797"/>
      <c r="AO452" s="797"/>
      <c r="AP452" s="797"/>
      <c r="AQ452" s="797"/>
      <c r="AR452" s="797"/>
      <c r="AS452" s="797"/>
      <c r="AT452" s="797"/>
      <c r="AU452" s="797"/>
      <c r="AV452" s="797"/>
      <c r="AW452" s="798"/>
      <c r="AX452" s="798"/>
      <c r="AY452" s="798"/>
      <c r="AZ452" s="798"/>
      <c r="BA452" s="798"/>
      <c r="BB452" s="798"/>
      <c r="BC452" s="798"/>
      <c r="BD452" s="798"/>
      <c r="BE452" s="798"/>
      <c r="DQ452" s="78"/>
      <c r="DR452" s="78"/>
      <c r="DS452" s="78"/>
      <c r="DT452" s="78"/>
      <c r="DU452" s="78"/>
      <c r="DV452" s="78"/>
      <c r="DW452" s="78"/>
      <c r="DX452" s="78"/>
      <c r="DY452" s="78"/>
      <c r="DZ452" s="78"/>
      <c r="EA452" s="78"/>
      <c r="EB452" s="78"/>
      <c r="EC452" s="78"/>
      <c r="ED452" s="78"/>
      <c r="EE452" s="78"/>
      <c r="EF452" s="78"/>
      <c r="EG452" s="78"/>
      <c r="EH452" s="78"/>
      <c r="EI452" s="78"/>
      <c r="EJ452" s="78"/>
      <c r="EK452" s="78"/>
      <c r="EL452" s="78"/>
      <c r="EM452" s="78"/>
      <c r="EN452" s="78"/>
      <c r="EO452" s="78"/>
      <c r="EP452" s="78"/>
      <c r="EQ452" s="78"/>
      <c r="ER452" s="78"/>
      <c r="ES452" s="78"/>
      <c r="IA452" s="84"/>
      <c r="IV452" s="85"/>
    </row>
    <row r="453" spans="10:256" ht="24" hidden="1" customHeight="1" x14ac:dyDescent="0.4">
      <c r="J453" s="67"/>
      <c r="K453" s="60"/>
      <c r="L453" s="797"/>
      <c r="M453" s="797"/>
      <c r="N453" s="797"/>
      <c r="O453" s="797"/>
      <c r="P453" s="797"/>
      <c r="Q453" s="797"/>
      <c r="R453" s="799"/>
      <c r="S453" s="799"/>
      <c r="T453" s="797"/>
      <c r="U453" s="797"/>
      <c r="V453" s="797"/>
      <c r="W453" s="797"/>
      <c r="X453" s="797"/>
      <c r="Y453" s="797"/>
      <c r="Z453" s="797"/>
      <c r="AA453" s="797"/>
      <c r="AB453" s="797"/>
      <c r="AC453" s="797"/>
      <c r="AD453" s="797"/>
      <c r="AE453" s="797"/>
      <c r="AF453" s="797"/>
      <c r="AG453" s="797"/>
      <c r="AH453" s="797"/>
      <c r="AI453" s="797"/>
      <c r="AJ453" s="797"/>
      <c r="AK453" s="797"/>
      <c r="AL453" s="797"/>
      <c r="AM453" s="797"/>
      <c r="AN453" s="797"/>
      <c r="AO453" s="797"/>
      <c r="AP453" s="797"/>
      <c r="AQ453" s="797"/>
      <c r="AR453" s="797"/>
      <c r="AS453" s="797"/>
      <c r="AT453" s="797"/>
      <c r="AU453" s="797"/>
      <c r="AV453" s="797"/>
      <c r="AW453" s="798"/>
      <c r="AX453" s="798"/>
      <c r="AY453" s="798"/>
      <c r="AZ453" s="798"/>
      <c r="BA453" s="798"/>
      <c r="BB453" s="798"/>
      <c r="BC453" s="798"/>
      <c r="BD453" s="798"/>
      <c r="BE453" s="798"/>
      <c r="DQ453" s="78"/>
      <c r="DR453" s="78"/>
      <c r="DS453" s="78"/>
      <c r="DT453" s="78"/>
      <c r="DU453" s="78"/>
      <c r="DV453" s="78"/>
      <c r="DW453" s="78"/>
      <c r="DX453" s="78"/>
      <c r="DY453" s="78"/>
      <c r="DZ453" s="78"/>
      <c r="EA453" s="78"/>
      <c r="EB453" s="78"/>
      <c r="EC453" s="78"/>
      <c r="ED453" s="78"/>
      <c r="EE453" s="78"/>
      <c r="EF453" s="78"/>
      <c r="EG453" s="78"/>
      <c r="EH453" s="78"/>
      <c r="EI453" s="78"/>
      <c r="EJ453" s="78"/>
      <c r="EK453" s="78"/>
      <c r="EL453" s="78"/>
      <c r="EM453" s="78"/>
      <c r="EN453" s="78"/>
      <c r="EO453" s="78"/>
      <c r="EP453" s="78"/>
      <c r="EQ453" s="78"/>
      <c r="ER453" s="78"/>
      <c r="ES453" s="78"/>
      <c r="IA453" s="84"/>
      <c r="IV453" s="85"/>
    </row>
    <row r="454" spans="10:256" ht="24" hidden="1" customHeight="1" x14ac:dyDescent="0.4">
      <c r="J454" s="67"/>
      <c r="K454" s="60"/>
      <c r="L454" s="797"/>
      <c r="M454" s="797"/>
      <c r="N454" s="797"/>
      <c r="O454" s="797"/>
      <c r="P454" s="797"/>
      <c r="Q454" s="797"/>
      <c r="R454" s="799"/>
      <c r="S454" s="799"/>
      <c r="T454" s="797"/>
      <c r="U454" s="797"/>
      <c r="V454" s="797"/>
      <c r="W454" s="797"/>
      <c r="X454" s="797"/>
      <c r="Y454" s="797"/>
      <c r="Z454" s="797"/>
      <c r="AA454" s="797"/>
      <c r="AB454" s="797"/>
      <c r="AC454" s="797"/>
      <c r="AD454" s="797"/>
      <c r="AE454" s="797"/>
      <c r="AF454" s="797"/>
      <c r="AG454" s="797"/>
      <c r="AH454" s="797"/>
      <c r="AI454" s="797"/>
      <c r="AJ454" s="797"/>
      <c r="AK454" s="797"/>
      <c r="AL454" s="797"/>
      <c r="AM454" s="797"/>
      <c r="AN454" s="797"/>
      <c r="AO454" s="797"/>
      <c r="AP454" s="797"/>
      <c r="AQ454" s="797"/>
      <c r="AR454" s="797"/>
      <c r="AS454" s="797"/>
      <c r="AT454" s="797"/>
      <c r="AU454" s="797"/>
      <c r="AV454" s="797"/>
      <c r="AW454" s="798"/>
      <c r="AX454" s="798"/>
      <c r="AY454" s="798"/>
      <c r="AZ454" s="798"/>
      <c r="BA454" s="798"/>
      <c r="BB454" s="798"/>
      <c r="BC454" s="798"/>
      <c r="BD454" s="798"/>
      <c r="BE454" s="798"/>
      <c r="DQ454" s="78"/>
      <c r="DR454" s="78"/>
      <c r="DS454" s="78"/>
      <c r="DT454" s="78"/>
      <c r="DU454" s="78"/>
      <c r="DV454" s="78"/>
      <c r="DW454" s="78"/>
      <c r="DX454" s="78"/>
      <c r="DY454" s="78"/>
      <c r="DZ454" s="78"/>
      <c r="EA454" s="78"/>
      <c r="EB454" s="78"/>
      <c r="EC454" s="78"/>
      <c r="ED454" s="78"/>
      <c r="EE454" s="78"/>
      <c r="EF454" s="78"/>
      <c r="EG454" s="78"/>
      <c r="EH454" s="78"/>
      <c r="EI454" s="78"/>
      <c r="EJ454" s="78"/>
      <c r="EK454" s="78"/>
      <c r="EL454" s="78"/>
      <c r="EM454" s="78"/>
      <c r="EN454" s="78"/>
      <c r="EO454" s="78"/>
      <c r="EP454" s="78"/>
      <c r="EQ454" s="78"/>
      <c r="ER454" s="78"/>
      <c r="ES454" s="78"/>
      <c r="IA454" s="84"/>
      <c r="IV454" s="85"/>
    </row>
    <row r="455" spans="10:256" ht="24" hidden="1" customHeight="1" x14ac:dyDescent="0.4">
      <c r="J455" s="67"/>
      <c r="K455" s="60"/>
      <c r="L455" s="797"/>
      <c r="M455" s="797"/>
      <c r="N455" s="797"/>
      <c r="O455" s="797"/>
      <c r="P455" s="797"/>
      <c r="Q455" s="797"/>
      <c r="R455" s="799"/>
      <c r="S455" s="799"/>
      <c r="T455" s="797"/>
      <c r="U455" s="797"/>
      <c r="V455" s="797"/>
      <c r="W455" s="797"/>
      <c r="X455" s="797"/>
      <c r="Y455" s="797"/>
      <c r="Z455" s="797"/>
      <c r="AA455" s="797"/>
      <c r="AB455" s="797"/>
      <c r="AC455" s="797"/>
      <c r="AD455" s="797"/>
      <c r="AE455" s="797"/>
      <c r="AF455" s="797"/>
      <c r="AG455" s="797"/>
      <c r="AH455" s="797"/>
      <c r="AI455" s="797"/>
      <c r="AJ455" s="797"/>
      <c r="AK455" s="797"/>
      <c r="AL455" s="797"/>
      <c r="AM455" s="797"/>
      <c r="AN455" s="797"/>
      <c r="AO455" s="797"/>
      <c r="AP455" s="797"/>
      <c r="AQ455" s="797"/>
      <c r="AR455" s="797"/>
      <c r="AS455" s="797"/>
      <c r="AT455" s="797"/>
      <c r="AU455" s="797"/>
      <c r="AV455" s="797"/>
      <c r="AW455" s="798"/>
      <c r="AX455" s="798"/>
      <c r="AY455" s="798"/>
      <c r="AZ455" s="798"/>
      <c r="BA455" s="798"/>
      <c r="BB455" s="798"/>
      <c r="BC455" s="798"/>
      <c r="BD455" s="798"/>
      <c r="BE455" s="798"/>
      <c r="DQ455" s="78"/>
      <c r="DR455" s="78"/>
      <c r="DS455" s="78"/>
      <c r="DT455" s="78"/>
      <c r="DU455" s="78"/>
      <c r="DV455" s="78"/>
      <c r="DW455" s="78"/>
      <c r="DX455" s="78"/>
      <c r="DY455" s="78"/>
      <c r="DZ455" s="78"/>
      <c r="EA455" s="78"/>
      <c r="EB455" s="78"/>
      <c r="EC455" s="78"/>
      <c r="ED455" s="78"/>
      <c r="EE455" s="78"/>
      <c r="EF455" s="78"/>
      <c r="EG455" s="78"/>
      <c r="EH455" s="78"/>
      <c r="EI455" s="78"/>
      <c r="EJ455" s="78"/>
      <c r="EK455" s="78"/>
      <c r="EL455" s="78"/>
      <c r="EM455" s="78"/>
      <c r="EN455" s="78"/>
      <c r="EO455" s="78"/>
      <c r="EP455" s="78"/>
      <c r="EQ455" s="78"/>
      <c r="ER455" s="78"/>
      <c r="ES455" s="78"/>
      <c r="IA455" s="84"/>
      <c r="IV455" s="85"/>
    </row>
    <row r="456" spans="10:256" ht="24" hidden="1" customHeight="1" x14ac:dyDescent="0.4">
      <c r="J456" s="67"/>
      <c r="K456" s="60"/>
      <c r="L456" s="797"/>
      <c r="M456" s="797"/>
      <c r="N456" s="797"/>
      <c r="O456" s="797"/>
      <c r="P456" s="797"/>
      <c r="Q456" s="797"/>
      <c r="R456" s="799"/>
      <c r="S456" s="799"/>
      <c r="T456" s="797"/>
      <c r="U456" s="797"/>
      <c r="V456" s="797"/>
      <c r="W456" s="797"/>
      <c r="X456" s="797"/>
      <c r="Y456" s="797"/>
      <c r="Z456" s="797"/>
      <c r="AA456" s="797"/>
      <c r="AB456" s="797"/>
      <c r="AC456" s="797"/>
      <c r="AD456" s="797"/>
      <c r="AE456" s="797"/>
      <c r="AF456" s="797"/>
      <c r="AG456" s="797"/>
      <c r="AH456" s="797"/>
      <c r="AI456" s="797"/>
      <c r="AJ456" s="797"/>
      <c r="AK456" s="797"/>
      <c r="AL456" s="797"/>
      <c r="AM456" s="797"/>
      <c r="AN456" s="797"/>
      <c r="AO456" s="797"/>
      <c r="AP456" s="797"/>
      <c r="AQ456" s="797"/>
      <c r="AR456" s="797"/>
      <c r="AS456" s="797"/>
      <c r="AT456" s="797"/>
      <c r="AU456" s="797"/>
      <c r="AV456" s="797"/>
      <c r="AW456" s="798"/>
      <c r="AX456" s="798"/>
      <c r="AY456" s="798"/>
      <c r="AZ456" s="798"/>
      <c r="BA456" s="798"/>
      <c r="BB456" s="798"/>
      <c r="BC456" s="798"/>
      <c r="BD456" s="798"/>
      <c r="BE456" s="798"/>
      <c r="DQ456" s="78"/>
      <c r="DR456" s="78"/>
      <c r="DS456" s="78"/>
      <c r="DT456" s="78"/>
      <c r="DU456" s="78"/>
      <c r="DV456" s="78"/>
      <c r="DW456" s="78"/>
      <c r="DX456" s="78"/>
      <c r="DY456" s="78"/>
      <c r="DZ456" s="78"/>
      <c r="EA456" s="78"/>
      <c r="EB456" s="78"/>
      <c r="EC456" s="78"/>
      <c r="ED456" s="78"/>
      <c r="EE456" s="78"/>
      <c r="EF456" s="78"/>
      <c r="EG456" s="78"/>
      <c r="EH456" s="78"/>
      <c r="EI456" s="78"/>
      <c r="EJ456" s="78"/>
      <c r="EK456" s="78"/>
      <c r="EL456" s="78"/>
      <c r="EM456" s="78"/>
      <c r="EN456" s="78"/>
      <c r="EO456" s="78"/>
      <c r="EP456" s="78"/>
      <c r="EQ456" s="78"/>
      <c r="ER456" s="78"/>
      <c r="ES456" s="78"/>
      <c r="IA456" s="84"/>
      <c r="IV456" s="85"/>
    </row>
    <row r="457" spans="10:256" ht="24" hidden="1" customHeight="1" x14ac:dyDescent="0.4">
      <c r="J457" s="67"/>
      <c r="K457" s="60"/>
      <c r="L457" s="797"/>
      <c r="M457" s="797"/>
      <c r="N457" s="797"/>
      <c r="O457" s="797"/>
      <c r="P457" s="797"/>
      <c r="Q457" s="797"/>
      <c r="R457" s="799"/>
      <c r="S457" s="799"/>
      <c r="T457" s="797"/>
      <c r="U457" s="797"/>
      <c r="V457" s="797"/>
      <c r="W457" s="797"/>
      <c r="X457" s="797"/>
      <c r="Y457" s="797"/>
      <c r="Z457" s="797"/>
      <c r="AA457" s="797"/>
      <c r="AB457" s="797"/>
      <c r="AC457" s="797"/>
      <c r="AD457" s="797"/>
      <c r="AE457" s="797"/>
      <c r="AF457" s="797"/>
      <c r="AG457" s="797"/>
      <c r="AH457" s="797"/>
      <c r="AI457" s="797"/>
      <c r="AJ457" s="797"/>
      <c r="AK457" s="797"/>
      <c r="AL457" s="797"/>
      <c r="AM457" s="797"/>
      <c r="AN457" s="797"/>
      <c r="AO457" s="797"/>
      <c r="AP457" s="797"/>
      <c r="AQ457" s="797"/>
      <c r="AR457" s="797"/>
      <c r="AS457" s="797"/>
      <c r="AT457" s="797"/>
      <c r="AU457" s="797"/>
      <c r="AV457" s="797"/>
      <c r="AW457" s="798"/>
      <c r="AX457" s="798"/>
      <c r="AY457" s="798"/>
      <c r="AZ457" s="798"/>
      <c r="BA457" s="798"/>
      <c r="BB457" s="798"/>
      <c r="BC457" s="798"/>
      <c r="BD457" s="798"/>
      <c r="BE457" s="798"/>
      <c r="DQ457" s="78"/>
      <c r="DR457" s="78"/>
      <c r="DS457" s="78"/>
      <c r="DT457" s="78"/>
      <c r="DU457" s="78"/>
      <c r="DV457" s="78"/>
      <c r="DW457" s="78"/>
      <c r="DX457" s="78"/>
      <c r="DY457" s="78"/>
      <c r="DZ457" s="78"/>
      <c r="EA457" s="78"/>
      <c r="EB457" s="78"/>
      <c r="EC457" s="78"/>
      <c r="ED457" s="78"/>
      <c r="EE457" s="78"/>
      <c r="EF457" s="78"/>
      <c r="EG457" s="78"/>
      <c r="EH457" s="78"/>
      <c r="EI457" s="78"/>
      <c r="EJ457" s="78"/>
      <c r="EK457" s="78"/>
      <c r="EL457" s="78"/>
      <c r="EM457" s="78"/>
      <c r="EN457" s="78"/>
      <c r="EO457" s="78"/>
      <c r="EP457" s="78"/>
      <c r="EQ457" s="78"/>
      <c r="ER457" s="78"/>
      <c r="ES457" s="78"/>
      <c r="IA457" s="84"/>
      <c r="IV457" s="85"/>
    </row>
    <row r="458" spans="10:256" ht="24" hidden="1" customHeight="1" x14ac:dyDescent="0.4">
      <c r="J458" s="67"/>
      <c r="K458" s="60"/>
      <c r="L458" s="797"/>
      <c r="M458" s="797"/>
      <c r="N458" s="797"/>
      <c r="O458" s="797"/>
      <c r="P458" s="797"/>
      <c r="Q458" s="797"/>
      <c r="R458" s="799"/>
      <c r="S458" s="799"/>
      <c r="T458" s="797"/>
      <c r="U458" s="797"/>
      <c r="V458" s="797"/>
      <c r="W458" s="797"/>
      <c r="X458" s="797"/>
      <c r="Y458" s="797"/>
      <c r="Z458" s="797"/>
      <c r="AA458" s="797"/>
      <c r="AB458" s="797"/>
      <c r="AC458" s="797"/>
      <c r="AD458" s="797"/>
      <c r="AE458" s="797"/>
      <c r="AF458" s="797"/>
      <c r="AG458" s="797"/>
      <c r="AH458" s="797"/>
      <c r="AI458" s="797"/>
      <c r="AJ458" s="797"/>
      <c r="AK458" s="797"/>
      <c r="AL458" s="797"/>
      <c r="AM458" s="797"/>
      <c r="AN458" s="797"/>
      <c r="AO458" s="797"/>
      <c r="AP458" s="797"/>
      <c r="AQ458" s="797"/>
      <c r="AR458" s="797"/>
      <c r="AS458" s="797"/>
      <c r="AT458" s="797"/>
      <c r="AU458" s="797"/>
      <c r="AV458" s="797"/>
      <c r="AW458" s="798"/>
      <c r="AX458" s="798"/>
      <c r="AY458" s="798"/>
      <c r="AZ458" s="798"/>
      <c r="BA458" s="798"/>
      <c r="BB458" s="798"/>
      <c r="BC458" s="798"/>
      <c r="BD458" s="798"/>
      <c r="BE458" s="798"/>
      <c r="DQ458" s="78"/>
      <c r="DR458" s="78"/>
      <c r="DS458" s="78"/>
      <c r="DT458" s="78"/>
      <c r="DU458" s="78"/>
      <c r="DV458" s="78"/>
      <c r="DW458" s="78"/>
      <c r="DX458" s="78"/>
      <c r="DY458" s="78"/>
      <c r="DZ458" s="78"/>
      <c r="EA458" s="78"/>
      <c r="EB458" s="78"/>
      <c r="EC458" s="78"/>
      <c r="ED458" s="78"/>
      <c r="EE458" s="78"/>
      <c r="EF458" s="78"/>
      <c r="EG458" s="78"/>
      <c r="EH458" s="78"/>
      <c r="EI458" s="78"/>
      <c r="EJ458" s="78"/>
      <c r="EK458" s="78"/>
      <c r="EL458" s="78"/>
      <c r="EM458" s="78"/>
      <c r="EN458" s="78"/>
      <c r="EO458" s="78"/>
      <c r="EP458" s="78"/>
      <c r="EQ458" s="78"/>
      <c r="ER458" s="78"/>
      <c r="ES458" s="78"/>
      <c r="IA458" s="84"/>
      <c r="IV458" s="85"/>
    </row>
    <row r="459" spans="10:256" ht="24" hidden="1" customHeight="1" x14ac:dyDescent="0.4">
      <c r="J459" s="67"/>
      <c r="K459" s="60"/>
      <c r="L459" s="797"/>
      <c r="M459" s="797"/>
      <c r="N459" s="797"/>
      <c r="O459" s="797"/>
      <c r="P459" s="797"/>
      <c r="Q459" s="797"/>
      <c r="R459" s="799"/>
      <c r="S459" s="799"/>
      <c r="T459" s="797"/>
      <c r="U459" s="797"/>
      <c r="V459" s="797"/>
      <c r="W459" s="797"/>
      <c r="X459" s="797"/>
      <c r="Y459" s="797"/>
      <c r="Z459" s="797"/>
      <c r="AA459" s="797"/>
      <c r="AB459" s="797"/>
      <c r="AC459" s="797"/>
      <c r="AD459" s="797"/>
      <c r="AE459" s="797"/>
      <c r="AF459" s="797"/>
      <c r="AG459" s="797"/>
      <c r="AH459" s="797"/>
      <c r="AI459" s="797"/>
      <c r="AJ459" s="797"/>
      <c r="AK459" s="797"/>
      <c r="AL459" s="797"/>
      <c r="AM459" s="797"/>
      <c r="AN459" s="797"/>
      <c r="AO459" s="797"/>
      <c r="AP459" s="797"/>
      <c r="AQ459" s="797"/>
      <c r="AR459" s="797"/>
      <c r="AS459" s="797"/>
      <c r="AT459" s="797"/>
      <c r="AU459" s="797"/>
      <c r="AV459" s="797"/>
      <c r="AW459" s="798"/>
      <c r="AX459" s="798"/>
      <c r="AY459" s="798"/>
      <c r="AZ459" s="798"/>
      <c r="BA459" s="798"/>
      <c r="BB459" s="798"/>
      <c r="BC459" s="798"/>
      <c r="BD459" s="798"/>
      <c r="BE459" s="798"/>
      <c r="DQ459" s="78"/>
      <c r="DR459" s="78"/>
      <c r="DS459" s="78"/>
      <c r="DT459" s="78"/>
      <c r="DU459" s="78"/>
      <c r="DV459" s="78"/>
      <c r="DW459" s="78"/>
      <c r="DX459" s="78"/>
      <c r="DY459" s="78"/>
      <c r="DZ459" s="78"/>
      <c r="EA459" s="78"/>
      <c r="EB459" s="78"/>
      <c r="EC459" s="78"/>
      <c r="ED459" s="78"/>
      <c r="EE459" s="78"/>
      <c r="EF459" s="78"/>
      <c r="EG459" s="78"/>
      <c r="EH459" s="78"/>
      <c r="EI459" s="78"/>
      <c r="EJ459" s="78"/>
      <c r="EK459" s="78"/>
      <c r="EL459" s="78"/>
      <c r="EM459" s="78"/>
      <c r="EN459" s="78"/>
      <c r="EO459" s="78"/>
      <c r="EP459" s="78"/>
      <c r="EQ459" s="78"/>
      <c r="ER459" s="78"/>
      <c r="ES459" s="78"/>
      <c r="IA459" s="84"/>
      <c r="IV459" s="85"/>
    </row>
    <row r="460" spans="10:256" ht="24" hidden="1" customHeight="1" x14ac:dyDescent="0.4">
      <c r="J460" s="67"/>
      <c r="K460" s="60"/>
      <c r="L460" s="797"/>
      <c r="M460" s="797"/>
      <c r="N460" s="797"/>
      <c r="O460" s="797"/>
      <c r="P460" s="797"/>
      <c r="Q460" s="797"/>
      <c r="R460" s="799"/>
      <c r="S460" s="799"/>
      <c r="T460" s="797"/>
      <c r="U460" s="797"/>
      <c r="V460" s="797"/>
      <c r="W460" s="797"/>
      <c r="X460" s="797"/>
      <c r="Y460" s="797"/>
      <c r="Z460" s="797"/>
      <c r="AA460" s="797"/>
      <c r="AB460" s="797"/>
      <c r="AC460" s="797"/>
      <c r="AD460" s="797"/>
      <c r="AE460" s="797"/>
      <c r="AF460" s="797"/>
      <c r="AG460" s="797"/>
      <c r="AH460" s="797"/>
      <c r="AI460" s="797"/>
      <c r="AJ460" s="797"/>
      <c r="AK460" s="797"/>
      <c r="AL460" s="797"/>
      <c r="AM460" s="797"/>
      <c r="AN460" s="797"/>
      <c r="AO460" s="797"/>
      <c r="AP460" s="797"/>
      <c r="AQ460" s="797"/>
      <c r="AR460" s="797"/>
      <c r="AS460" s="797"/>
      <c r="AT460" s="797"/>
      <c r="AU460" s="797"/>
      <c r="AV460" s="797"/>
      <c r="AW460" s="798"/>
      <c r="AX460" s="798"/>
      <c r="AY460" s="798"/>
      <c r="AZ460" s="798"/>
      <c r="BA460" s="798"/>
      <c r="BB460" s="798"/>
      <c r="BC460" s="798"/>
      <c r="BD460" s="798"/>
      <c r="BE460" s="798"/>
      <c r="DQ460" s="78"/>
      <c r="DR460" s="78"/>
      <c r="DS460" s="78"/>
      <c r="DT460" s="78"/>
      <c r="DU460" s="78"/>
      <c r="DV460" s="78"/>
      <c r="DW460" s="78"/>
      <c r="DX460" s="78"/>
      <c r="DY460" s="78"/>
      <c r="DZ460" s="78"/>
      <c r="EA460" s="78"/>
      <c r="EB460" s="78"/>
      <c r="EC460" s="78"/>
      <c r="ED460" s="78"/>
      <c r="EE460" s="78"/>
      <c r="EF460" s="78"/>
      <c r="EG460" s="78"/>
      <c r="EH460" s="78"/>
      <c r="EI460" s="78"/>
      <c r="EJ460" s="78"/>
      <c r="EK460" s="78"/>
      <c r="EL460" s="78"/>
      <c r="EM460" s="78"/>
      <c r="EN460" s="78"/>
      <c r="EO460" s="78"/>
      <c r="EP460" s="78"/>
      <c r="EQ460" s="78"/>
      <c r="ER460" s="78"/>
      <c r="ES460" s="78"/>
      <c r="IA460" s="84"/>
      <c r="IV460" s="85"/>
    </row>
    <row r="461" spans="10:256" ht="24" hidden="1" customHeight="1" x14ac:dyDescent="0.4">
      <c r="J461" s="67"/>
      <c r="K461" s="60"/>
      <c r="L461" s="797"/>
      <c r="M461" s="797"/>
      <c r="N461" s="797"/>
      <c r="O461" s="797"/>
      <c r="P461" s="797"/>
      <c r="Q461" s="797"/>
      <c r="R461" s="799"/>
      <c r="S461" s="799"/>
      <c r="T461" s="797"/>
      <c r="U461" s="797"/>
      <c r="V461" s="797"/>
      <c r="W461" s="797"/>
      <c r="X461" s="797"/>
      <c r="Y461" s="797"/>
      <c r="Z461" s="797"/>
      <c r="AA461" s="797"/>
      <c r="AB461" s="797"/>
      <c r="AC461" s="797"/>
      <c r="AD461" s="797"/>
      <c r="AE461" s="797"/>
      <c r="AF461" s="797"/>
      <c r="AG461" s="797"/>
      <c r="AH461" s="797"/>
      <c r="AI461" s="797"/>
      <c r="AJ461" s="797"/>
      <c r="AK461" s="797"/>
      <c r="AL461" s="797"/>
      <c r="AM461" s="797"/>
      <c r="AN461" s="797"/>
      <c r="AO461" s="797"/>
      <c r="AP461" s="797"/>
      <c r="AQ461" s="797"/>
      <c r="AR461" s="797"/>
      <c r="AS461" s="797"/>
      <c r="AT461" s="797"/>
      <c r="AU461" s="797"/>
      <c r="AV461" s="797"/>
      <c r="AW461" s="798"/>
      <c r="AX461" s="798"/>
      <c r="AY461" s="798"/>
      <c r="AZ461" s="798"/>
      <c r="BA461" s="798"/>
      <c r="BB461" s="798"/>
      <c r="BC461" s="798"/>
      <c r="BD461" s="798"/>
      <c r="BE461" s="798"/>
      <c r="DQ461" s="78"/>
      <c r="DR461" s="78"/>
      <c r="DS461" s="78"/>
      <c r="DT461" s="78"/>
      <c r="DU461" s="78"/>
      <c r="DV461" s="78"/>
      <c r="DW461" s="78"/>
      <c r="DX461" s="78"/>
      <c r="DY461" s="78"/>
      <c r="DZ461" s="78"/>
      <c r="EA461" s="78"/>
      <c r="EB461" s="78"/>
      <c r="EC461" s="78"/>
      <c r="ED461" s="78"/>
      <c r="EE461" s="78"/>
      <c r="EF461" s="78"/>
      <c r="EG461" s="78"/>
      <c r="EH461" s="78"/>
      <c r="EI461" s="78"/>
      <c r="EJ461" s="78"/>
      <c r="EK461" s="78"/>
      <c r="EL461" s="78"/>
      <c r="EM461" s="78"/>
      <c r="EN461" s="78"/>
      <c r="EO461" s="78"/>
      <c r="EP461" s="78"/>
      <c r="EQ461" s="78"/>
      <c r="ER461" s="78"/>
      <c r="ES461" s="78"/>
      <c r="IA461" s="84"/>
      <c r="IV461" s="85"/>
    </row>
    <row r="462" spans="10:256" ht="24" hidden="1" customHeight="1" x14ac:dyDescent="0.4">
      <c r="J462" s="67"/>
      <c r="K462" s="60"/>
      <c r="L462" s="797"/>
      <c r="M462" s="797"/>
      <c r="N462" s="797"/>
      <c r="O462" s="797"/>
      <c r="P462" s="797"/>
      <c r="Q462" s="797"/>
      <c r="R462" s="799"/>
      <c r="S462" s="799"/>
      <c r="T462" s="797"/>
      <c r="U462" s="797"/>
      <c r="V462" s="797"/>
      <c r="W462" s="797"/>
      <c r="X462" s="797"/>
      <c r="Y462" s="797"/>
      <c r="Z462" s="797"/>
      <c r="AA462" s="797"/>
      <c r="AB462" s="797"/>
      <c r="AC462" s="797"/>
      <c r="AD462" s="797"/>
      <c r="AE462" s="797"/>
      <c r="AF462" s="797"/>
      <c r="AG462" s="797"/>
      <c r="AH462" s="797"/>
      <c r="AI462" s="797"/>
      <c r="AJ462" s="797"/>
      <c r="AK462" s="797"/>
      <c r="AL462" s="797"/>
      <c r="AM462" s="797"/>
      <c r="AN462" s="797"/>
      <c r="AO462" s="797"/>
      <c r="AP462" s="797"/>
      <c r="AQ462" s="797"/>
      <c r="AR462" s="797"/>
      <c r="AS462" s="797"/>
      <c r="AT462" s="797"/>
      <c r="AU462" s="797"/>
      <c r="AV462" s="797"/>
      <c r="AW462" s="798"/>
      <c r="AX462" s="798"/>
      <c r="AY462" s="798"/>
      <c r="AZ462" s="798"/>
      <c r="BA462" s="798"/>
      <c r="BB462" s="798"/>
      <c r="BC462" s="798"/>
      <c r="BD462" s="798"/>
      <c r="BE462" s="798"/>
      <c r="DQ462" s="78"/>
      <c r="DR462" s="78"/>
      <c r="DS462" s="78"/>
      <c r="DT462" s="78"/>
      <c r="DU462" s="78"/>
      <c r="DV462" s="78"/>
      <c r="DW462" s="78"/>
      <c r="DX462" s="78"/>
      <c r="DY462" s="78"/>
      <c r="DZ462" s="78"/>
      <c r="EA462" s="78"/>
      <c r="EB462" s="78"/>
      <c r="EC462" s="78"/>
      <c r="ED462" s="78"/>
      <c r="EE462" s="78"/>
      <c r="EF462" s="78"/>
      <c r="EG462" s="78"/>
      <c r="EH462" s="78"/>
      <c r="EI462" s="78"/>
      <c r="EJ462" s="78"/>
      <c r="EK462" s="78"/>
      <c r="EL462" s="78"/>
      <c r="EM462" s="78"/>
      <c r="EN462" s="78"/>
      <c r="EO462" s="78"/>
      <c r="EP462" s="78"/>
      <c r="EQ462" s="78"/>
      <c r="ER462" s="78"/>
      <c r="ES462" s="78"/>
      <c r="IA462" s="84"/>
      <c r="IV462" s="85"/>
    </row>
    <row r="463" spans="10:256" ht="24" hidden="1" customHeight="1" x14ac:dyDescent="0.4">
      <c r="J463" s="67"/>
      <c r="K463" s="60"/>
      <c r="L463" s="797"/>
      <c r="M463" s="797"/>
      <c r="N463" s="797"/>
      <c r="O463" s="797"/>
      <c r="P463" s="797"/>
      <c r="Q463" s="797"/>
      <c r="R463" s="799"/>
      <c r="S463" s="799"/>
      <c r="T463" s="797"/>
      <c r="U463" s="797"/>
      <c r="V463" s="797"/>
      <c r="W463" s="797"/>
      <c r="X463" s="797"/>
      <c r="Y463" s="797"/>
      <c r="Z463" s="797"/>
      <c r="AA463" s="797"/>
      <c r="AB463" s="797"/>
      <c r="AC463" s="797"/>
      <c r="AD463" s="797"/>
      <c r="AE463" s="797"/>
      <c r="AF463" s="797"/>
      <c r="AG463" s="797"/>
      <c r="AH463" s="797"/>
      <c r="AI463" s="797"/>
      <c r="AJ463" s="797"/>
      <c r="AK463" s="797"/>
      <c r="AL463" s="797"/>
      <c r="AM463" s="797"/>
      <c r="AN463" s="797"/>
      <c r="AO463" s="797"/>
      <c r="AP463" s="797"/>
      <c r="AQ463" s="797"/>
      <c r="AR463" s="797"/>
      <c r="AS463" s="797"/>
      <c r="AT463" s="797"/>
      <c r="AU463" s="797"/>
      <c r="AV463" s="797"/>
      <c r="AW463" s="798"/>
      <c r="AX463" s="798"/>
      <c r="AY463" s="798"/>
      <c r="AZ463" s="798"/>
      <c r="BA463" s="798"/>
      <c r="BB463" s="798"/>
      <c r="BC463" s="798"/>
      <c r="BD463" s="798"/>
      <c r="BE463" s="798"/>
      <c r="DQ463" s="78"/>
      <c r="DR463" s="78"/>
      <c r="DS463" s="78"/>
      <c r="DT463" s="78"/>
      <c r="DU463" s="78"/>
      <c r="DV463" s="78"/>
      <c r="DW463" s="78"/>
      <c r="DX463" s="78"/>
      <c r="DY463" s="78"/>
      <c r="DZ463" s="78"/>
      <c r="EA463" s="78"/>
      <c r="EB463" s="78"/>
      <c r="EC463" s="78"/>
      <c r="ED463" s="78"/>
      <c r="EE463" s="78"/>
      <c r="EF463" s="78"/>
      <c r="EG463" s="78"/>
      <c r="EH463" s="78"/>
      <c r="EI463" s="78"/>
      <c r="EJ463" s="78"/>
      <c r="EK463" s="78"/>
      <c r="EL463" s="78"/>
      <c r="EM463" s="78"/>
      <c r="EN463" s="78"/>
      <c r="EO463" s="78"/>
      <c r="EP463" s="78"/>
      <c r="EQ463" s="78"/>
      <c r="ER463" s="78"/>
      <c r="ES463" s="78"/>
      <c r="IA463" s="84"/>
      <c r="IV463" s="85"/>
    </row>
    <row r="464" spans="10:256" ht="24" hidden="1" customHeight="1" x14ac:dyDescent="0.4">
      <c r="J464" s="67"/>
      <c r="K464" s="60"/>
      <c r="L464" s="797"/>
      <c r="M464" s="797"/>
      <c r="N464" s="797"/>
      <c r="O464" s="797"/>
      <c r="P464" s="797"/>
      <c r="Q464" s="797"/>
      <c r="R464" s="799"/>
      <c r="S464" s="799"/>
      <c r="T464" s="797"/>
      <c r="U464" s="797"/>
      <c r="V464" s="797"/>
      <c r="W464" s="797"/>
      <c r="X464" s="797"/>
      <c r="Y464" s="797"/>
      <c r="Z464" s="797"/>
      <c r="AA464" s="797"/>
      <c r="AB464" s="797"/>
      <c r="AC464" s="797"/>
      <c r="AD464" s="797"/>
      <c r="AE464" s="797"/>
      <c r="AF464" s="797"/>
      <c r="AG464" s="797"/>
      <c r="AH464" s="797"/>
      <c r="AI464" s="797"/>
      <c r="AJ464" s="797"/>
      <c r="AK464" s="797"/>
      <c r="AL464" s="797"/>
      <c r="AM464" s="797"/>
      <c r="AN464" s="797"/>
      <c r="AO464" s="797"/>
      <c r="AP464" s="797"/>
      <c r="AQ464" s="797"/>
      <c r="AR464" s="797"/>
      <c r="AS464" s="797"/>
      <c r="AT464" s="797"/>
      <c r="AU464" s="797"/>
      <c r="AV464" s="797"/>
      <c r="AW464" s="798"/>
      <c r="AX464" s="798"/>
      <c r="AY464" s="798"/>
      <c r="AZ464" s="798"/>
      <c r="BA464" s="798"/>
      <c r="BB464" s="798"/>
      <c r="BC464" s="798"/>
      <c r="BD464" s="798"/>
      <c r="BE464" s="798"/>
      <c r="DQ464" s="78"/>
      <c r="DR464" s="78"/>
      <c r="DS464" s="78"/>
      <c r="DT464" s="78"/>
      <c r="DU464" s="78"/>
      <c r="DV464" s="78"/>
      <c r="DW464" s="78"/>
      <c r="DX464" s="78"/>
      <c r="DY464" s="78"/>
      <c r="DZ464" s="78"/>
      <c r="EA464" s="78"/>
      <c r="EB464" s="78"/>
      <c r="EC464" s="78"/>
      <c r="ED464" s="78"/>
      <c r="EE464" s="78"/>
      <c r="EF464" s="78"/>
      <c r="EG464" s="78"/>
      <c r="EH464" s="78"/>
      <c r="EI464" s="78"/>
      <c r="EJ464" s="78"/>
      <c r="EK464" s="78"/>
      <c r="EL464" s="78"/>
      <c r="EM464" s="78"/>
      <c r="EN464" s="78"/>
      <c r="EO464" s="78"/>
      <c r="EP464" s="78"/>
      <c r="EQ464" s="78"/>
      <c r="ER464" s="78"/>
      <c r="ES464" s="78"/>
      <c r="IA464" s="84"/>
      <c r="IV464" s="85"/>
    </row>
    <row r="465" spans="10:256" ht="24" hidden="1" customHeight="1" x14ac:dyDescent="0.4">
      <c r="J465" s="67"/>
      <c r="K465" s="60"/>
      <c r="L465" s="797"/>
      <c r="M465" s="797"/>
      <c r="N465" s="797"/>
      <c r="O465" s="797"/>
      <c r="P465" s="797"/>
      <c r="Q465" s="797"/>
      <c r="R465" s="799"/>
      <c r="S465" s="799"/>
      <c r="T465" s="797"/>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8"/>
      <c r="AX465" s="798"/>
      <c r="AY465" s="798"/>
      <c r="AZ465" s="798"/>
      <c r="BA465" s="798"/>
      <c r="BB465" s="798"/>
      <c r="BC465" s="798"/>
      <c r="BD465" s="798"/>
      <c r="BE465" s="798"/>
      <c r="DQ465" s="78"/>
      <c r="DR465" s="78"/>
      <c r="DS465" s="78"/>
      <c r="DT465" s="78"/>
      <c r="DU465" s="78"/>
      <c r="DV465" s="78"/>
      <c r="DW465" s="78"/>
      <c r="DX465" s="78"/>
      <c r="DY465" s="78"/>
      <c r="DZ465" s="78"/>
      <c r="EA465" s="78"/>
      <c r="EB465" s="78"/>
      <c r="EC465" s="78"/>
      <c r="ED465" s="78"/>
      <c r="EE465" s="78"/>
      <c r="EF465" s="78"/>
      <c r="EG465" s="78"/>
      <c r="EH465" s="78"/>
      <c r="EI465" s="78"/>
      <c r="EJ465" s="78"/>
      <c r="EK465" s="78"/>
      <c r="EL465" s="78"/>
      <c r="EM465" s="78"/>
      <c r="EN465" s="78"/>
      <c r="EO465" s="78"/>
      <c r="EP465" s="78"/>
      <c r="EQ465" s="78"/>
      <c r="ER465" s="78"/>
      <c r="ES465" s="78"/>
      <c r="IA465" s="84"/>
      <c r="IV465" s="85"/>
    </row>
    <row r="466" spans="10:256" ht="24" hidden="1" customHeight="1" x14ac:dyDescent="0.4">
      <c r="J466" s="67"/>
      <c r="K466" s="60"/>
      <c r="L466" s="797"/>
      <c r="M466" s="797"/>
      <c r="N466" s="797"/>
      <c r="O466" s="797"/>
      <c r="P466" s="797"/>
      <c r="Q466" s="797"/>
      <c r="R466" s="799"/>
      <c r="S466" s="799"/>
      <c r="T466" s="797"/>
      <c r="U466" s="797"/>
      <c r="V466" s="797"/>
      <c r="W466" s="797"/>
      <c r="X466" s="797"/>
      <c r="Y466" s="797"/>
      <c r="Z466" s="797"/>
      <c r="AA466" s="797"/>
      <c r="AB466" s="797"/>
      <c r="AC466" s="797"/>
      <c r="AD466" s="797"/>
      <c r="AE466" s="797"/>
      <c r="AF466" s="797"/>
      <c r="AG466" s="797"/>
      <c r="AH466" s="797"/>
      <c r="AI466" s="797"/>
      <c r="AJ466" s="797"/>
      <c r="AK466" s="797"/>
      <c r="AL466" s="797"/>
      <c r="AM466" s="797"/>
      <c r="AN466" s="797"/>
      <c r="AO466" s="797"/>
      <c r="AP466" s="797"/>
      <c r="AQ466" s="797"/>
      <c r="AR466" s="797"/>
      <c r="AS466" s="797"/>
      <c r="AT466" s="797"/>
      <c r="AU466" s="797"/>
      <c r="AV466" s="797"/>
      <c r="AW466" s="798"/>
      <c r="AX466" s="798"/>
      <c r="AY466" s="798"/>
      <c r="AZ466" s="798"/>
      <c r="BA466" s="798"/>
      <c r="BB466" s="798"/>
      <c r="BC466" s="798"/>
      <c r="BD466" s="798"/>
      <c r="BE466" s="798"/>
      <c r="DQ466" s="78"/>
      <c r="DR466" s="78"/>
      <c r="DS466" s="78"/>
      <c r="DT466" s="78"/>
      <c r="DU466" s="78"/>
      <c r="DV466" s="78"/>
      <c r="DW466" s="78"/>
      <c r="DX466" s="78"/>
      <c r="DY466" s="78"/>
      <c r="DZ466" s="78"/>
      <c r="EA466" s="78"/>
      <c r="EB466" s="78"/>
      <c r="EC466" s="78"/>
      <c r="ED466" s="78"/>
      <c r="EE466" s="78"/>
      <c r="EF466" s="78"/>
      <c r="EG466" s="78"/>
      <c r="EH466" s="78"/>
      <c r="EI466" s="78"/>
      <c r="EJ466" s="78"/>
      <c r="EK466" s="78"/>
      <c r="EL466" s="78"/>
      <c r="EM466" s="78"/>
      <c r="EN466" s="78"/>
      <c r="EO466" s="78"/>
      <c r="EP466" s="78"/>
      <c r="EQ466" s="78"/>
      <c r="ER466" s="78"/>
      <c r="ES466" s="78"/>
      <c r="IA466" s="84"/>
      <c r="IV466" s="85"/>
    </row>
    <row r="467" spans="10:256" ht="24" hidden="1" customHeight="1" x14ac:dyDescent="0.4">
      <c r="J467" s="67"/>
      <c r="K467" s="60"/>
      <c r="L467" s="797"/>
      <c r="M467" s="797"/>
      <c r="N467" s="797"/>
      <c r="O467" s="797"/>
      <c r="P467" s="797"/>
      <c r="Q467" s="797"/>
      <c r="R467" s="799"/>
      <c r="S467" s="799"/>
      <c r="T467" s="797"/>
      <c r="U467" s="797"/>
      <c r="V467" s="797"/>
      <c r="W467" s="797"/>
      <c r="X467" s="797"/>
      <c r="Y467" s="797"/>
      <c r="Z467" s="797"/>
      <c r="AA467" s="797"/>
      <c r="AB467" s="797"/>
      <c r="AC467" s="797"/>
      <c r="AD467" s="797"/>
      <c r="AE467" s="797"/>
      <c r="AF467" s="797"/>
      <c r="AG467" s="797"/>
      <c r="AH467" s="797"/>
      <c r="AI467" s="797"/>
      <c r="AJ467" s="797"/>
      <c r="AK467" s="797"/>
      <c r="AL467" s="797"/>
      <c r="AM467" s="797"/>
      <c r="AN467" s="797"/>
      <c r="AO467" s="797"/>
      <c r="AP467" s="797"/>
      <c r="AQ467" s="797"/>
      <c r="AR467" s="797"/>
      <c r="AS467" s="797"/>
      <c r="AT467" s="797"/>
      <c r="AU467" s="797"/>
      <c r="AV467" s="797"/>
      <c r="AW467" s="798"/>
      <c r="AX467" s="798"/>
      <c r="AY467" s="798"/>
      <c r="AZ467" s="798"/>
      <c r="BA467" s="798"/>
      <c r="BB467" s="798"/>
      <c r="BC467" s="798"/>
      <c r="BD467" s="798"/>
      <c r="BE467" s="798"/>
      <c r="DQ467" s="78"/>
      <c r="DR467" s="78"/>
      <c r="DS467" s="78"/>
      <c r="DT467" s="78"/>
      <c r="DU467" s="78"/>
      <c r="DV467" s="78"/>
      <c r="DW467" s="78"/>
      <c r="DX467" s="78"/>
      <c r="DY467" s="78"/>
      <c r="DZ467" s="78"/>
      <c r="EA467" s="78"/>
      <c r="EB467" s="78"/>
      <c r="EC467" s="78"/>
      <c r="ED467" s="78"/>
      <c r="EE467" s="78"/>
      <c r="EF467" s="78"/>
      <c r="EG467" s="78"/>
      <c r="EH467" s="78"/>
      <c r="EI467" s="78"/>
      <c r="EJ467" s="78"/>
      <c r="EK467" s="78"/>
      <c r="EL467" s="78"/>
      <c r="EM467" s="78"/>
      <c r="EN467" s="78"/>
      <c r="EO467" s="78"/>
      <c r="EP467" s="78"/>
      <c r="EQ467" s="78"/>
      <c r="ER467" s="78"/>
      <c r="ES467" s="78"/>
      <c r="IA467" s="84"/>
      <c r="IV467" s="85"/>
    </row>
    <row r="468" spans="10:256" ht="24" hidden="1" customHeight="1" x14ac:dyDescent="0.4">
      <c r="J468" s="67"/>
      <c r="K468" s="60"/>
      <c r="L468" s="797"/>
      <c r="M468" s="797"/>
      <c r="N468" s="797"/>
      <c r="O468" s="797"/>
      <c r="P468" s="797"/>
      <c r="Q468" s="797"/>
      <c r="R468" s="799"/>
      <c r="S468" s="799"/>
      <c r="T468" s="797"/>
      <c r="U468" s="797"/>
      <c r="V468" s="797"/>
      <c r="W468" s="797"/>
      <c r="X468" s="797"/>
      <c r="Y468" s="797"/>
      <c r="Z468" s="797"/>
      <c r="AA468" s="797"/>
      <c r="AB468" s="797"/>
      <c r="AC468" s="797"/>
      <c r="AD468" s="797"/>
      <c r="AE468" s="797"/>
      <c r="AF468" s="797"/>
      <c r="AG468" s="797"/>
      <c r="AH468" s="797"/>
      <c r="AI468" s="797"/>
      <c r="AJ468" s="797"/>
      <c r="AK468" s="797"/>
      <c r="AL468" s="797"/>
      <c r="AM468" s="797"/>
      <c r="AN468" s="797"/>
      <c r="AO468" s="797"/>
      <c r="AP468" s="797"/>
      <c r="AQ468" s="797"/>
      <c r="AR468" s="797"/>
      <c r="AS468" s="797"/>
      <c r="AT468" s="797"/>
      <c r="AU468" s="797"/>
      <c r="AV468" s="797"/>
      <c r="AW468" s="798"/>
      <c r="AX468" s="798"/>
      <c r="AY468" s="798"/>
      <c r="AZ468" s="798"/>
      <c r="BA468" s="798"/>
      <c r="BB468" s="798"/>
      <c r="BC468" s="798"/>
      <c r="BD468" s="798"/>
      <c r="BE468" s="798"/>
      <c r="DQ468" s="78"/>
      <c r="DR468" s="78"/>
      <c r="DS468" s="78"/>
      <c r="DT468" s="78"/>
      <c r="DU468" s="78"/>
      <c r="DV468" s="78"/>
      <c r="DW468" s="78"/>
      <c r="DX468" s="78"/>
      <c r="DY468" s="78"/>
      <c r="DZ468" s="78"/>
      <c r="EA468" s="78"/>
      <c r="EB468" s="78"/>
      <c r="EC468" s="78"/>
      <c r="ED468" s="78"/>
      <c r="EE468" s="78"/>
      <c r="EF468" s="78"/>
      <c r="EG468" s="78"/>
      <c r="EH468" s="78"/>
      <c r="EI468" s="78"/>
      <c r="EJ468" s="78"/>
      <c r="EK468" s="78"/>
      <c r="EL468" s="78"/>
      <c r="EM468" s="78"/>
      <c r="EN468" s="78"/>
      <c r="EO468" s="78"/>
      <c r="EP468" s="78"/>
      <c r="EQ468" s="78"/>
      <c r="ER468" s="78"/>
      <c r="ES468" s="78"/>
      <c r="IA468" s="84"/>
      <c r="IV468" s="85"/>
    </row>
    <row r="469" spans="10:256" ht="24" hidden="1" customHeight="1" x14ac:dyDescent="0.4">
      <c r="J469" s="67"/>
      <c r="K469" s="60"/>
      <c r="L469" s="797"/>
      <c r="M469" s="797"/>
      <c r="N469" s="797"/>
      <c r="O469" s="797"/>
      <c r="P469" s="797"/>
      <c r="Q469" s="797"/>
      <c r="R469" s="799"/>
      <c r="S469" s="799"/>
      <c r="T469" s="797"/>
      <c r="U469" s="797"/>
      <c r="V469" s="797"/>
      <c r="W469" s="797"/>
      <c r="X469" s="797"/>
      <c r="Y469" s="797"/>
      <c r="Z469" s="797"/>
      <c r="AA469" s="797"/>
      <c r="AB469" s="797"/>
      <c r="AC469" s="797"/>
      <c r="AD469" s="797"/>
      <c r="AE469" s="797"/>
      <c r="AF469" s="797"/>
      <c r="AG469" s="797"/>
      <c r="AH469" s="797"/>
      <c r="AI469" s="797"/>
      <c r="AJ469" s="797"/>
      <c r="AK469" s="797"/>
      <c r="AL469" s="797"/>
      <c r="AM469" s="797"/>
      <c r="AN469" s="797"/>
      <c r="AO469" s="797"/>
      <c r="AP469" s="797"/>
      <c r="AQ469" s="797"/>
      <c r="AR469" s="797"/>
      <c r="AS469" s="797"/>
      <c r="AT469" s="797"/>
      <c r="AU469" s="797"/>
      <c r="AV469" s="797"/>
      <c r="AW469" s="798"/>
      <c r="AX469" s="798"/>
      <c r="AY469" s="798"/>
      <c r="AZ469" s="798"/>
      <c r="BA469" s="798"/>
      <c r="BB469" s="798"/>
      <c r="BC469" s="798"/>
      <c r="BD469" s="798"/>
      <c r="BE469" s="798"/>
      <c r="DQ469" s="78"/>
      <c r="DR469" s="78"/>
      <c r="DS469" s="78"/>
      <c r="DT469" s="78"/>
      <c r="DU469" s="78"/>
      <c r="DV469" s="78"/>
      <c r="DW469" s="78"/>
      <c r="DX469" s="78"/>
      <c r="DY469" s="78"/>
      <c r="DZ469" s="78"/>
      <c r="EA469" s="78"/>
      <c r="EB469" s="78"/>
      <c r="EC469" s="78"/>
      <c r="ED469" s="78"/>
      <c r="EE469" s="78"/>
      <c r="EF469" s="78"/>
      <c r="EG469" s="78"/>
      <c r="EH469" s="78"/>
      <c r="EI469" s="78"/>
      <c r="EJ469" s="78"/>
      <c r="EK469" s="78"/>
      <c r="EL469" s="78"/>
      <c r="EM469" s="78"/>
      <c r="EN469" s="78"/>
      <c r="EO469" s="78"/>
      <c r="EP469" s="78"/>
      <c r="EQ469" s="78"/>
      <c r="ER469" s="78"/>
      <c r="ES469" s="78"/>
      <c r="IA469" s="84"/>
      <c r="IV469" s="85"/>
    </row>
    <row r="470" spans="10:256" ht="24" hidden="1" customHeight="1" x14ac:dyDescent="0.4">
      <c r="J470" s="67"/>
      <c r="K470" s="60"/>
      <c r="L470" s="797"/>
      <c r="M470" s="797"/>
      <c r="N470" s="797"/>
      <c r="O470" s="797"/>
      <c r="P470" s="797"/>
      <c r="Q470" s="797"/>
      <c r="R470" s="799"/>
      <c r="S470" s="799"/>
      <c r="T470" s="797"/>
      <c r="U470" s="797"/>
      <c r="V470" s="797"/>
      <c r="W470" s="797"/>
      <c r="X470" s="797"/>
      <c r="Y470" s="797"/>
      <c r="Z470" s="797"/>
      <c r="AA470" s="797"/>
      <c r="AB470" s="797"/>
      <c r="AC470" s="797"/>
      <c r="AD470" s="797"/>
      <c r="AE470" s="797"/>
      <c r="AF470" s="797"/>
      <c r="AG470" s="797"/>
      <c r="AH470" s="797"/>
      <c r="AI470" s="797"/>
      <c r="AJ470" s="797"/>
      <c r="AK470" s="797"/>
      <c r="AL470" s="797"/>
      <c r="AM470" s="797"/>
      <c r="AN470" s="797"/>
      <c r="AO470" s="797"/>
      <c r="AP470" s="797"/>
      <c r="AQ470" s="797"/>
      <c r="AR470" s="797"/>
      <c r="AS470" s="797"/>
      <c r="AT470" s="797"/>
      <c r="AU470" s="797"/>
      <c r="AV470" s="797"/>
      <c r="AW470" s="798"/>
      <c r="AX470" s="798"/>
      <c r="AY470" s="798"/>
      <c r="AZ470" s="798"/>
      <c r="BA470" s="798"/>
      <c r="BB470" s="798"/>
      <c r="BC470" s="798"/>
      <c r="BD470" s="798"/>
      <c r="BE470" s="798"/>
      <c r="DQ470" s="78"/>
      <c r="DR470" s="78"/>
      <c r="DS470" s="78"/>
      <c r="DT470" s="78"/>
      <c r="DU470" s="78"/>
      <c r="DV470" s="78"/>
      <c r="DW470" s="78"/>
      <c r="DX470" s="78"/>
      <c r="DY470" s="78"/>
      <c r="DZ470" s="78"/>
      <c r="EA470" s="78"/>
      <c r="EB470" s="78"/>
      <c r="EC470" s="78"/>
      <c r="ED470" s="78"/>
      <c r="EE470" s="78"/>
      <c r="EF470" s="78"/>
      <c r="EG470" s="78"/>
      <c r="EH470" s="78"/>
      <c r="EI470" s="78"/>
      <c r="EJ470" s="78"/>
      <c r="EK470" s="78"/>
      <c r="EL470" s="78"/>
      <c r="EM470" s="78"/>
      <c r="EN470" s="78"/>
      <c r="EO470" s="78"/>
      <c r="EP470" s="78"/>
      <c r="EQ470" s="78"/>
      <c r="ER470" s="78"/>
      <c r="ES470" s="78"/>
      <c r="IA470" s="84"/>
      <c r="IV470" s="85"/>
    </row>
    <row r="471" spans="10:256" ht="24" hidden="1" customHeight="1" x14ac:dyDescent="0.4">
      <c r="J471" s="67"/>
      <c r="K471" s="60"/>
      <c r="L471" s="797"/>
      <c r="M471" s="797"/>
      <c r="N471" s="797"/>
      <c r="O471" s="797"/>
      <c r="P471" s="797"/>
      <c r="Q471" s="797"/>
      <c r="R471" s="799"/>
      <c r="S471" s="799"/>
      <c r="T471" s="797"/>
      <c r="U471" s="797"/>
      <c r="V471" s="797"/>
      <c r="W471" s="797"/>
      <c r="X471" s="797"/>
      <c r="Y471" s="797"/>
      <c r="Z471" s="797"/>
      <c r="AA471" s="797"/>
      <c r="AB471" s="797"/>
      <c r="AC471" s="797"/>
      <c r="AD471" s="797"/>
      <c r="AE471" s="797"/>
      <c r="AF471" s="797"/>
      <c r="AG471" s="797"/>
      <c r="AH471" s="797"/>
      <c r="AI471" s="797"/>
      <c r="AJ471" s="797"/>
      <c r="AK471" s="797"/>
      <c r="AL471" s="797"/>
      <c r="AM471" s="797"/>
      <c r="AN471" s="797"/>
      <c r="AO471" s="797"/>
      <c r="AP471" s="797"/>
      <c r="AQ471" s="797"/>
      <c r="AR471" s="797"/>
      <c r="AS471" s="797"/>
      <c r="AT471" s="797"/>
      <c r="AU471" s="797"/>
      <c r="AV471" s="797"/>
      <c r="AW471" s="798"/>
      <c r="AX471" s="798"/>
      <c r="AY471" s="798"/>
      <c r="AZ471" s="798"/>
      <c r="BA471" s="798"/>
      <c r="BB471" s="798"/>
      <c r="BC471" s="798"/>
      <c r="BD471" s="798"/>
      <c r="BE471" s="798"/>
      <c r="DQ471" s="78"/>
      <c r="DR471" s="78"/>
      <c r="DS471" s="78"/>
      <c r="DT471" s="78"/>
      <c r="DU471" s="78"/>
      <c r="DV471" s="78"/>
      <c r="DW471" s="78"/>
      <c r="DX471" s="78"/>
      <c r="DY471" s="78"/>
      <c r="DZ471" s="78"/>
      <c r="EA471" s="78"/>
      <c r="EB471" s="78"/>
      <c r="EC471" s="78"/>
      <c r="ED471" s="78"/>
      <c r="EE471" s="78"/>
      <c r="EF471" s="78"/>
      <c r="EG471" s="78"/>
      <c r="EH471" s="78"/>
      <c r="EI471" s="78"/>
      <c r="EJ471" s="78"/>
      <c r="EK471" s="78"/>
      <c r="EL471" s="78"/>
      <c r="EM471" s="78"/>
      <c r="EN471" s="78"/>
      <c r="EO471" s="78"/>
      <c r="EP471" s="78"/>
      <c r="EQ471" s="78"/>
      <c r="ER471" s="78"/>
      <c r="ES471" s="78"/>
      <c r="IA471" s="84"/>
      <c r="IV471" s="85"/>
    </row>
    <row r="472" spans="10:256" ht="24" hidden="1" customHeight="1" x14ac:dyDescent="0.4">
      <c r="J472" s="67"/>
      <c r="K472" s="60"/>
      <c r="L472" s="797"/>
      <c r="M472" s="797"/>
      <c r="N472" s="797"/>
      <c r="O472" s="797"/>
      <c r="P472" s="797"/>
      <c r="Q472" s="797"/>
      <c r="R472" s="799"/>
      <c r="S472" s="799"/>
      <c r="T472" s="797"/>
      <c r="U472" s="797"/>
      <c r="V472" s="797"/>
      <c r="W472" s="797"/>
      <c r="X472" s="797"/>
      <c r="Y472" s="797"/>
      <c r="Z472" s="797"/>
      <c r="AA472" s="797"/>
      <c r="AB472" s="797"/>
      <c r="AC472" s="797"/>
      <c r="AD472" s="797"/>
      <c r="AE472" s="797"/>
      <c r="AF472" s="797"/>
      <c r="AG472" s="797"/>
      <c r="AH472" s="797"/>
      <c r="AI472" s="797"/>
      <c r="AJ472" s="797"/>
      <c r="AK472" s="797"/>
      <c r="AL472" s="797"/>
      <c r="AM472" s="797"/>
      <c r="AN472" s="797"/>
      <c r="AO472" s="797"/>
      <c r="AP472" s="797"/>
      <c r="AQ472" s="797"/>
      <c r="AR472" s="797"/>
      <c r="AS472" s="797"/>
      <c r="AT472" s="797"/>
      <c r="AU472" s="797"/>
      <c r="AV472" s="797"/>
      <c r="AW472" s="798"/>
      <c r="AX472" s="798"/>
      <c r="AY472" s="798"/>
      <c r="AZ472" s="798"/>
      <c r="BA472" s="798"/>
      <c r="BB472" s="798"/>
      <c r="BC472" s="798"/>
      <c r="BD472" s="798"/>
      <c r="BE472" s="798"/>
      <c r="DQ472" s="78"/>
      <c r="DR472" s="78"/>
      <c r="DS472" s="78"/>
      <c r="DT472" s="78"/>
      <c r="DU472" s="78"/>
      <c r="DV472" s="78"/>
      <c r="DW472" s="78"/>
      <c r="DX472" s="78"/>
      <c r="DY472" s="78"/>
      <c r="DZ472" s="78"/>
      <c r="EA472" s="78"/>
      <c r="EB472" s="78"/>
      <c r="EC472" s="78"/>
      <c r="ED472" s="78"/>
      <c r="EE472" s="78"/>
      <c r="EF472" s="78"/>
      <c r="EG472" s="78"/>
      <c r="EH472" s="78"/>
      <c r="EI472" s="78"/>
      <c r="EJ472" s="78"/>
      <c r="EK472" s="78"/>
      <c r="EL472" s="78"/>
      <c r="EM472" s="78"/>
      <c r="EN472" s="78"/>
      <c r="EO472" s="78"/>
      <c r="EP472" s="78"/>
      <c r="EQ472" s="78"/>
      <c r="ER472" s="78"/>
      <c r="ES472" s="78"/>
      <c r="IA472" s="84"/>
      <c r="IV472" s="85"/>
    </row>
    <row r="473" spans="10:256" ht="24" hidden="1" customHeight="1" x14ac:dyDescent="0.4">
      <c r="J473" s="67"/>
      <c r="K473" s="60"/>
      <c r="L473" s="797"/>
      <c r="M473" s="797"/>
      <c r="N473" s="797"/>
      <c r="O473" s="797"/>
      <c r="P473" s="797"/>
      <c r="Q473" s="797"/>
      <c r="R473" s="799"/>
      <c r="S473" s="799"/>
      <c r="T473" s="797"/>
      <c r="U473" s="797"/>
      <c r="V473" s="797"/>
      <c r="W473" s="797"/>
      <c r="X473" s="797"/>
      <c r="Y473" s="797"/>
      <c r="Z473" s="797"/>
      <c r="AA473" s="797"/>
      <c r="AB473" s="797"/>
      <c r="AC473" s="797"/>
      <c r="AD473" s="797"/>
      <c r="AE473" s="797"/>
      <c r="AF473" s="797"/>
      <c r="AG473" s="797"/>
      <c r="AH473" s="797"/>
      <c r="AI473" s="797"/>
      <c r="AJ473" s="797"/>
      <c r="AK473" s="797"/>
      <c r="AL473" s="797"/>
      <c r="AM473" s="797"/>
      <c r="AN473" s="797"/>
      <c r="AO473" s="797"/>
      <c r="AP473" s="797"/>
      <c r="AQ473" s="797"/>
      <c r="AR473" s="797"/>
      <c r="AS473" s="797"/>
      <c r="AT473" s="797"/>
      <c r="AU473" s="797"/>
      <c r="AV473" s="797"/>
      <c r="AW473" s="798"/>
      <c r="AX473" s="798"/>
      <c r="AY473" s="798"/>
      <c r="AZ473" s="798"/>
      <c r="BA473" s="798"/>
      <c r="BB473" s="798"/>
      <c r="BC473" s="798"/>
      <c r="BD473" s="798"/>
      <c r="BE473" s="798"/>
      <c r="DQ473" s="78"/>
      <c r="DR473" s="78"/>
      <c r="DS473" s="78"/>
      <c r="DT473" s="78"/>
      <c r="DU473" s="78"/>
      <c r="DV473" s="78"/>
      <c r="DW473" s="78"/>
      <c r="DX473" s="78"/>
      <c r="DY473" s="78"/>
      <c r="DZ473" s="78"/>
      <c r="EA473" s="78"/>
      <c r="EB473" s="78"/>
      <c r="EC473" s="78"/>
      <c r="ED473" s="78"/>
      <c r="EE473" s="78"/>
      <c r="EF473" s="78"/>
      <c r="EG473" s="78"/>
      <c r="EH473" s="78"/>
      <c r="EI473" s="78"/>
      <c r="EJ473" s="78"/>
      <c r="EK473" s="78"/>
      <c r="EL473" s="78"/>
      <c r="EM473" s="78"/>
      <c r="EN473" s="78"/>
      <c r="EO473" s="78"/>
      <c r="EP473" s="78"/>
      <c r="EQ473" s="78"/>
      <c r="ER473" s="78"/>
      <c r="ES473" s="78"/>
      <c r="IA473" s="84"/>
      <c r="IV473" s="85"/>
    </row>
    <row r="474" spans="10:256" ht="24" hidden="1" customHeight="1" x14ac:dyDescent="0.4">
      <c r="J474" s="67"/>
      <c r="K474" s="60"/>
      <c r="L474" s="797"/>
      <c r="M474" s="797"/>
      <c r="N474" s="797"/>
      <c r="O474" s="797"/>
      <c r="P474" s="797"/>
      <c r="Q474" s="797"/>
      <c r="R474" s="799"/>
      <c r="S474" s="799"/>
      <c r="T474" s="797"/>
      <c r="U474" s="797"/>
      <c r="V474" s="797"/>
      <c r="W474" s="797"/>
      <c r="X474" s="797"/>
      <c r="Y474" s="797"/>
      <c r="Z474" s="797"/>
      <c r="AA474" s="797"/>
      <c r="AB474" s="797"/>
      <c r="AC474" s="797"/>
      <c r="AD474" s="797"/>
      <c r="AE474" s="797"/>
      <c r="AF474" s="797"/>
      <c r="AG474" s="797"/>
      <c r="AH474" s="797"/>
      <c r="AI474" s="797"/>
      <c r="AJ474" s="797"/>
      <c r="AK474" s="797"/>
      <c r="AL474" s="797"/>
      <c r="AM474" s="797"/>
      <c r="AN474" s="797"/>
      <c r="AO474" s="797"/>
      <c r="AP474" s="797"/>
      <c r="AQ474" s="797"/>
      <c r="AR474" s="797"/>
      <c r="AS474" s="797"/>
      <c r="AT474" s="797"/>
      <c r="AU474" s="797"/>
      <c r="AV474" s="797"/>
      <c r="AW474" s="798"/>
      <c r="AX474" s="798"/>
      <c r="AY474" s="798"/>
      <c r="AZ474" s="798"/>
      <c r="BA474" s="798"/>
      <c r="BB474" s="798"/>
      <c r="BC474" s="798"/>
      <c r="BD474" s="798"/>
      <c r="BE474" s="798"/>
      <c r="DQ474" s="78"/>
      <c r="DR474" s="78"/>
      <c r="DS474" s="78"/>
      <c r="DT474" s="78"/>
      <c r="DU474" s="78"/>
      <c r="DV474" s="78"/>
      <c r="DW474" s="78"/>
      <c r="DX474" s="78"/>
      <c r="DY474" s="78"/>
      <c r="DZ474" s="78"/>
      <c r="EA474" s="78"/>
      <c r="EB474" s="78"/>
      <c r="EC474" s="78"/>
      <c r="ED474" s="78"/>
      <c r="EE474" s="78"/>
      <c r="EF474" s="78"/>
      <c r="EG474" s="78"/>
      <c r="EH474" s="78"/>
      <c r="EI474" s="78"/>
      <c r="EJ474" s="78"/>
      <c r="EK474" s="78"/>
      <c r="EL474" s="78"/>
      <c r="EM474" s="78"/>
      <c r="EN474" s="78"/>
      <c r="EO474" s="78"/>
      <c r="EP474" s="78"/>
      <c r="EQ474" s="78"/>
      <c r="ER474" s="78"/>
      <c r="ES474" s="78"/>
      <c r="IA474" s="84"/>
      <c r="IV474" s="85"/>
    </row>
    <row r="475" spans="10:256" ht="24" hidden="1" customHeight="1" x14ac:dyDescent="0.4">
      <c r="J475" s="67"/>
      <c r="K475" s="60"/>
      <c r="L475" s="797"/>
      <c r="M475" s="797"/>
      <c r="N475" s="797"/>
      <c r="O475" s="797"/>
      <c r="P475" s="797"/>
      <c r="Q475" s="797"/>
      <c r="R475" s="799"/>
      <c r="S475" s="799"/>
      <c r="T475" s="797"/>
      <c r="U475" s="797"/>
      <c r="V475" s="797"/>
      <c r="W475" s="797"/>
      <c r="X475" s="797"/>
      <c r="Y475" s="797"/>
      <c r="Z475" s="797"/>
      <c r="AA475" s="797"/>
      <c r="AB475" s="797"/>
      <c r="AC475" s="797"/>
      <c r="AD475" s="797"/>
      <c r="AE475" s="797"/>
      <c r="AF475" s="797"/>
      <c r="AG475" s="797"/>
      <c r="AH475" s="797"/>
      <c r="AI475" s="797"/>
      <c r="AJ475" s="797"/>
      <c r="AK475" s="797"/>
      <c r="AL475" s="797"/>
      <c r="AM475" s="797"/>
      <c r="AN475" s="797"/>
      <c r="AO475" s="797"/>
      <c r="AP475" s="797"/>
      <c r="AQ475" s="797"/>
      <c r="AR475" s="797"/>
      <c r="AS475" s="797"/>
      <c r="AT475" s="797"/>
      <c r="AU475" s="797"/>
      <c r="AV475" s="797"/>
      <c r="AW475" s="798"/>
      <c r="AX475" s="798"/>
      <c r="AY475" s="798"/>
      <c r="AZ475" s="798"/>
      <c r="BA475" s="798"/>
      <c r="BB475" s="798"/>
      <c r="BC475" s="798"/>
      <c r="BD475" s="798"/>
      <c r="BE475" s="798"/>
      <c r="DQ475" s="78"/>
      <c r="DR475" s="78"/>
      <c r="DS475" s="78"/>
      <c r="DT475" s="78"/>
      <c r="DU475" s="78"/>
      <c r="DV475" s="78"/>
      <c r="DW475" s="78"/>
      <c r="DX475" s="78"/>
      <c r="DY475" s="78"/>
      <c r="DZ475" s="78"/>
      <c r="EA475" s="78"/>
      <c r="EB475" s="78"/>
      <c r="EC475" s="78"/>
      <c r="ED475" s="78"/>
      <c r="EE475" s="78"/>
      <c r="EF475" s="78"/>
      <c r="EG475" s="78"/>
      <c r="EH475" s="78"/>
      <c r="EI475" s="78"/>
      <c r="EJ475" s="78"/>
      <c r="EK475" s="78"/>
      <c r="EL475" s="78"/>
      <c r="EM475" s="78"/>
      <c r="EN475" s="78"/>
      <c r="EO475" s="78"/>
      <c r="EP475" s="78"/>
      <c r="EQ475" s="78"/>
      <c r="ER475" s="78"/>
      <c r="ES475" s="78"/>
      <c r="IA475" s="84"/>
      <c r="IV475" s="85"/>
    </row>
    <row r="476" spans="10:256" ht="24" hidden="1" customHeight="1" x14ac:dyDescent="0.4">
      <c r="J476" s="67"/>
      <c r="K476" s="60"/>
      <c r="L476" s="797"/>
      <c r="M476" s="797"/>
      <c r="N476" s="797"/>
      <c r="O476" s="797"/>
      <c r="P476" s="797"/>
      <c r="Q476" s="797"/>
      <c r="R476" s="799"/>
      <c r="S476" s="799"/>
      <c r="T476" s="797"/>
      <c r="U476" s="797"/>
      <c r="V476" s="797"/>
      <c r="W476" s="797"/>
      <c r="X476" s="797"/>
      <c r="Y476" s="797"/>
      <c r="Z476" s="797"/>
      <c r="AA476" s="797"/>
      <c r="AB476" s="797"/>
      <c r="AC476" s="797"/>
      <c r="AD476" s="797"/>
      <c r="AE476" s="797"/>
      <c r="AF476" s="797"/>
      <c r="AG476" s="797"/>
      <c r="AH476" s="797"/>
      <c r="AI476" s="797"/>
      <c r="AJ476" s="797"/>
      <c r="AK476" s="797"/>
      <c r="AL476" s="797"/>
      <c r="AM476" s="797"/>
      <c r="AN476" s="797"/>
      <c r="AO476" s="797"/>
      <c r="AP476" s="797"/>
      <c r="AQ476" s="797"/>
      <c r="AR476" s="797"/>
      <c r="AS476" s="797"/>
      <c r="AT476" s="797"/>
      <c r="AU476" s="797"/>
      <c r="AV476" s="797"/>
      <c r="AW476" s="798"/>
      <c r="AX476" s="798"/>
      <c r="AY476" s="798"/>
      <c r="AZ476" s="798"/>
      <c r="BA476" s="798"/>
      <c r="BB476" s="798"/>
      <c r="BC476" s="798"/>
      <c r="BD476" s="798"/>
      <c r="BE476" s="798"/>
      <c r="DQ476" s="78"/>
      <c r="DR476" s="78"/>
      <c r="DS476" s="78"/>
      <c r="DT476" s="78"/>
      <c r="DU476" s="78"/>
      <c r="DV476" s="78"/>
      <c r="DW476" s="78"/>
      <c r="DX476" s="78"/>
      <c r="DY476" s="78"/>
      <c r="DZ476" s="78"/>
      <c r="EA476" s="78"/>
      <c r="EB476" s="78"/>
      <c r="EC476" s="78"/>
      <c r="ED476" s="78"/>
      <c r="EE476" s="78"/>
      <c r="EF476" s="78"/>
      <c r="EG476" s="78"/>
      <c r="EH476" s="78"/>
      <c r="EI476" s="78"/>
      <c r="EJ476" s="78"/>
      <c r="EK476" s="78"/>
      <c r="EL476" s="78"/>
      <c r="EM476" s="78"/>
      <c r="EN476" s="78"/>
      <c r="EO476" s="78"/>
      <c r="EP476" s="78"/>
      <c r="EQ476" s="78"/>
      <c r="ER476" s="78"/>
      <c r="ES476" s="78"/>
      <c r="IA476" s="84"/>
      <c r="IV476" s="85"/>
    </row>
    <row r="477" spans="10:256" ht="24" hidden="1" customHeight="1" x14ac:dyDescent="0.4">
      <c r="J477" s="67"/>
      <c r="K477" s="60"/>
      <c r="L477" s="797"/>
      <c r="M477" s="797"/>
      <c r="N477" s="797"/>
      <c r="O477" s="797"/>
      <c r="P477" s="797"/>
      <c r="Q477" s="797"/>
      <c r="R477" s="799"/>
      <c r="S477" s="799"/>
      <c r="T477" s="797"/>
      <c r="U477" s="797"/>
      <c r="V477" s="797"/>
      <c r="W477" s="797"/>
      <c r="X477" s="797"/>
      <c r="Y477" s="797"/>
      <c r="Z477" s="797"/>
      <c r="AA477" s="797"/>
      <c r="AB477" s="797"/>
      <c r="AC477" s="797"/>
      <c r="AD477" s="797"/>
      <c r="AE477" s="797"/>
      <c r="AF477" s="797"/>
      <c r="AG477" s="797"/>
      <c r="AH477" s="797"/>
      <c r="AI477" s="797"/>
      <c r="AJ477" s="797"/>
      <c r="AK477" s="797"/>
      <c r="AL477" s="797"/>
      <c r="AM477" s="797"/>
      <c r="AN477" s="797"/>
      <c r="AO477" s="797"/>
      <c r="AP477" s="797"/>
      <c r="AQ477" s="797"/>
      <c r="AR477" s="797"/>
      <c r="AS477" s="797"/>
      <c r="AT477" s="797"/>
      <c r="AU477" s="797"/>
      <c r="AV477" s="797"/>
      <c r="AW477" s="798"/>
      <c r="AX477" s="798"/>
      <c r="AY477" s="798"/>
      <c r="AZ477" s="798"/>
      <c r="BA477" s="798"/>
      <c r="BB477" s="798"/>
      <c r="BC477" s="798"/>
      <c r="BD477" s="798"/>
      <c r="BE477" s="798"/>
      <c r="DQ477" s="78"/>
      <c r="DR477" s="78"/>
      <c r="DS477" s="78"/>
      <c r="DT477" s="78"/>
      <c r="DU477" s="78"/>
      <c r="DV477" s="78"/>
      <c r="DW477" s="78"/>
      <c r="DX477" s="78"/>
      <c r="DY477" s="78"/>
      <c r="DZ477" s="78"/>
      <c r="EA477" s="78"/>
      <c r="EB477" s="78"/>
      <c r="EC477" s="78"/>
      <c r="ED477" s="78"/>
      <c r="EE477" s="78"/>
      <c r="EF477" s="78"/>
      <c r="EG477" s="78"/>
      <c r="EH477" s="78"/>
      <c r="EI477" s="78"/>
      <c r="EJ477" s="78"/>
      <c r="EK477" s="78"/>
      <c r="EL477" s="78"/>
      <c r="EM477" s="78"/>
      <c r="EN477" s="78"/>
      <c r="EO477" s="78"/>
      <c r="EP477" s="78"/>
      <c r="EQ477" s="78"/>
      <c r="ER477" s="78"/>
      <c r="ES477" s="78"/>
      <c r="IA477" s="84"/>
      <c r="IV477" s="85"/>
    </row>
    <row r="478" spans="10:256" ht="24" hidden="1" customHeight="1" x14ac:dyDescent="0.4">
      <c r="J478" s="67"/>
      <c r="K478" s="60"/>
      <c r="L478" s="797"/>
      <c r="M478" s="797"/>
      <c r="N478" s="797"/>
      <c r="O478" s="797"/>
      <c r="P478" s="797"/>
      <c r="Q478" s="797"/>
      <c r="R478" s="799"/>
      <c r="S478" s="799"/>
      <c r="T478" s="797"/>
      <c r="U478" s="797"/>
      <c r="V478" s="797"/>
      <c r="W478" s="797"/>
      <c r="X478" s="797"/>
      <c r="Y478" s="797"/>
      <c r="Z478" s="797"/>
      <c r="AA478" s="797"/>
      <c r="AB478" s="797"/>
      <c r="AC478" s="797"/>
      <c r="AD478" s="797"/>
      <c r="AE478" s="797"/>
      <c r="AF478" s="797"/>
      <c r="AG478" s="797"/>
      <c r="AH478" s="797"/>
      <c r="AI478" s="797"/>
      <c r="AJ478" s="797"/>
      <c r="AK478" s="797"/>
      <c r="AL478" s="797"/>
      <c r="AM478" s="797"/>
      <c r="AN478" s="797"/>
      <c r="AO478" s="797"/>
      <c r="AP478" s="797"/>
      <c r="AQ478" s="797"/>
      <c r="AR478" s="797"/>
      <c r="AS478" s="797"/>
      <c r="AT478" s="797"/>
      <c r="AU478" s="797"/>
      <c r="AV478" s="797"/>
      <c r="AW478" s="798"/>
      <c r="AX478" s="798"/>
      <c r="AY478" s="798"/>
      <c r="AZ478" s="798"/>
      <c r="BA478" s="798"/>
      <c r="BB478" s="798"/>
      <c r="BC478" s="798"/>
      <c r="BD478" s="798"/>
      <c r="BE478" s="798"/>
      <c r="DQ478" s="78"/>
      <c r="DR478" s="78"/>
      <c r="DS478" s="78"/>
      <c r="DT478" s="78"/>
      <c r="DU478" s="78"/>
      <c r="DV478" s="78"/>
      <c r="DW478" s="78"/>
      <c r="DX478" s="78"/>
      <c r="DY478" s="78"/>
      <c r="DZ478" s="78"/>
      <c r="EA478" s="78"/>
      <c r="EB478" s="78"/>
      <c r="EC478" s="78"/>
      <c r="ED478" s="78"/>
      <c r="EE478" s="78"/>
      <c r="EF478" s="78"/>
      <c r="EG478" s="78"/>
      <c r="EH478" s="78"/>
      <c r="EI478" s="78"/>
      <c r="EJ478" s="78"/>
      <c r="EK478" s="78"/>
      <c r="EL478" s="78"/>
      <c r="EM478" s="78"/>
      <c r="EN478" s="78"/>
      <c r="EO478" s="78"/>
      <c r="EP478" s="78"/>
      <c r="EQ478" s="78"/>
      <c r="ER478" s="78"/>
      <c r="ES478" s="78"/>
      <c r="IA478" s="84"/>
      <c r="IV478" s="85"/>
    </row>
    <row r="479" spans="10:256" ht="24" hidden="1" customHeight="1" x14ac:dyDescent="0.4">
      <c r="J479" s="67"/>
      <c r="K479" s="60"/>
      <c r="L479" s="797"/>
      <c r="M479" s="797"/>
      <c r="N479" s="797"/>
      <c r="O479" s="797"/>
      <c r="P479" s="797"/>
      <c r="Q479" s="797"/>
      <c r="R479" s="799"/>
      <c r="S479" s="799"/>
      <c r="T479" s="797"/>
      <c r="U479" s="797"/>
      <c r="V479" s="797"/>
      <c r="W479" s="797"/>
      <c r="X479" s="797"/>
      <c r="Y479" s="797"/>
      <c r="Z479" s="797"/>
      <c r="AA479" s="797"/>
      <c r="AB479" s="797"/>
      <c r="AC479" s="797"/>
      <c r="AD479" s="797"/>
      <c r="AE479" s="797"/>
      <c r="AF479" s="797"/>
      <c r="AG479" s="797"/>
      <c r="AH479" s="797"/>
      <c r="AI479" s="797"/>
      <c r="AJ479" s="797"/>
      <c r="AK479" s="797"/>
      <c r="AL479" s="797"/>
      <c r="AM479" s="797"/>
      <c r="AN479" s="797"/>
      <c r="AO479" s="797"/>
      <c r="AP479" s="797"/>
      <c r="AQ479" s="797"/>
      <c r="AR479" s="797"/>
      <c r="AS479" s="797"/>
      <c r="AT479" s="797"/>
      <c r="AU479" s="797"/>
      <c r="AV479" s="797"/>
      <c r="AW479" s="798"/>
      <c r="AX479" s="798"/>
      <c r="AY479" s="798"/>
      <c r="AZ479" s="798"/>
      <c r="BA479" s="798"/>
      <c r="BB479" s="798"/>
      <c r="BC479" s="798"/>
      <c r="BD479" s="798"/>
      <c r="BE479" s="798"/>
      <c r="DQ479" s="78"/>
      <c r="DR479" s="78"/>
      <c r="DS479" s="78"/>
      <c r="DT479" s="78"/>
      <c r="DU479" s="78"/>
      <c r="DV479" s="78"/>
      <c r="DW479" s="78"/>
      <c r="DX479" s="78"/>
      <c r="DY479" s="78"/>
      <c r="DZ479" s="78"/>
      <c r="EA479" s="78"/>
      <c r="EB479" s="78"/>
      <c r="EC479" s="78"/>
      <c r="ED479" s="78"/>
      <c r="EE479" s="78"/>
      <c r="EF479" s="78"/>
      <c r="EG479" s="78"/>
      <c r="EH479" s="78"/>
      <c r="EI479" s="78"/>
      <c r="EJ479" s="78"/>
      <c r="EK479" s="78"/>
      <c r="EL479" s="78"/>
      <c r="EM479" s="78"/>
      <c r="EN479" s="78"/>
      <c r="EO479" s="78"/>
      <c r="EP479" s="78"/>
      <c r="EQ479" s="78"/>
      <c r="ER479" s="78"/>
      <c r="ES479" s="78"/>
      <c r="IA479" s="84"/>
      <c r="IV479" s="85"/>
    </row>
    <row r="480" spans="10:256" ht="24" hidden="1" customHeight="1" x14ac:dyDescent="0.4">
      <c r="J480" s="67"/>
      <c r="K480" s="60"/>
      <c r="L480" s="797"/>
      <c r="M480" s="797"/>
      <c r="N480" s="797"/>
      <c r="O480" s="797"/>
      <c r="P480" s="797"/>
      <c r="Q480" s="797"/>
      <c r="R480" s="799"/>
      <c r="S480" s="799"/>
      <c r="T480" s="797"/>
      <c r="U480" s="797"/>
      <c r="V480" s="797"/>
      <c r="W480" s="797"/>
      <c r="X480" s="797"/>
      <c r="Y480" s="797"/>
      <c r="Z480" s="797"/>
      <c r="AA480" s="797"/>
      <c r="AB480" s="797"/>
      <c r="AC480" s="797"/>
      <c r="AD480" s="797"/>
      <c r="AE480" s="797"/>
      <c r="AF480" s="797"/>
      <c r="AG480" s="797"/>
      <c r="AH480" s="797"/>
      <c r="AI480" s="797"/>
      <c r="AJ480" s="797"/>
      <c r="AK480" s="797"/>
      <c r="AL480" s="797"/>
      <c r="AM480" s="797"/>
      <c r="AN480" s="797"/>
      <c r="AO480" s="797"/>
      <c r="AP480" s="797"/>
      <c r="AQ480" s="797"/>
      <c r="AR480" s="797"/>
      <c r="AS480" s="797"/>
      <c r="AT480" s="797"/>
      <c r="AU480" s="797"/>
      <c r="AV480" s="797"/>
      <c r="AW480" s="798"/>
      <c r="AX480" s="798"/>
      <c r="AY480" s="798"/>
      <c r="AZ480" s="798"/>
      <c r="BA480" s="798"/>
      <c r="BB480" s="798"/>
      <c r="BC480" s="798"/>
      <c r="BD480" s="798"/>
      <c r="BE480" s="798"/>
      <c r="DQ480" s="78"/>
      <c r="DR480" s="78"/>
      <c r="DS480" s="78"/>
      <c r="DT480" s="78"/>
      <c r="DU480" s="78"/>
      <c r="DV480" s="78"/>
      <c r="DW480" s="78"/>
      <c r="DX480" s="78"/>
      <c r="DY480" s="78"/>
      <c r="DZ480" s="78"/>
      <c r="EA480" s="78"/>
      <c r="EB480" s="78"/>
      <c r="EC480" s="78"/>
      <c r="ED480" s="78"/>
      <c r="EE480" s="78"/>
      <c r="EF480" s="78"/>
      <c r="EG480" s="78"/>
      <c r="EH480" s="78"/>
      <c r="EI480" s="78"/>
      <c r="EJ480" s="78"/>
      <c r="EK480" s="78"/>
      <c r="EL480" s="78"/>
      <c r="EM480" s="78"/>
      <c r="EN480" s="78"/>
      <c r="EO480" s="78"/>
      <c r="EP480" s="78"/>
      <c r="EQ480" s="78"/>
      <c r="ER480" s="78"/>
      <c r="ES480" s="78"/>
      <c r="IA480" s="84"/>
      <c r="IV480" s="85"/>
    </row>
    <row r="481" spans="10:256" ht="24" hidden="1" customHeight="1" x14ac:dyDescent="0.4">
      <c r="J481" s="67"/>
      <c r="K481" s="60"/>
      <c r="L481" s="797"/>
      <c r="M481" s="797"/>
      <c r="N481" s="797"/>
      <c r="O481" s="797"/>
      <c r="P481" s="797"/>
      <c r="Q481" s="797"/>
      <c r="R481" s="799"/>
      <c r="S481" s="799"/>
      <c r="T481" s="797"/>
      <c r="U481" s="797"/>
      <c r="V481" s="797"/>
      <c r="W481" s="797"/>
      <c r="X481" s="797"/>
      <c r="Y481" s="797"/>
      <c r="Z481" s="797"/>
      <c r="AA481" s="797"/>
      <c r="AB481" s="797"/>
      <c r="AC481" s="797"/>
      <c r="AD481" s="797"/>
      <c r="AE481" s="797"/>
      <c r="AF481" s="797"/>
      <c r="AG481" s="797"/>
      <c r="AH481" s="797"/>
      <c r="AI481" s="797"/>
      <c r="AJ481" s="797"/>
      <c r="AK481" s="797"/>
      <c r="AL481" s="797"/>
      <c r="AM481" s="797"/>
      <c r="AN481" s="797"/>
      <c r="AO481" s="797"/>
      <c r="AP481" s="797"/>
      <c r="AQ481" s="797"/>
      <c r="AR481" s="797"/>
      <c r="AS481" s="797"/>
      <c r="AT481" s="797"/>
      <c r="AU481" s="797"/>
      <c r="AV481" s="797"/>
      <c r="AW481" s="798"/>
      <c r="AX481" s="798"/>
      <c r="AY481" s="798"/>
      <c r="AZ481" s="798"/>
      <c r="BA481" s="798"/>
      <c r="BB481" s="798"/>
      <c r="BC481" s="798"/>
      <c r="BD481" s="798"/>
      <c r="BE481" s="798"/>
      <c r="DQ481" s="78"/>
      <c r="DR481" s="78"/>
      <c r="DS481" s="78"/>
      <c r="DT481" s="78"/>
      <c r="DU481" s="78"/>
      <c r="DV481" s="78"/>
      <c r="DW481" s="78"/>
      <c r="DX481" s="78"/>
      <c r="DY481" s="78"/>
      <c r="DZ481" s="78"/>
      <c r="EA481" s="78"/>
      <c r="EB481" s="78"/>
      <c r="EC481" s="78"/>
      <c r="ED481" s="78"/>
      <c r="EE481" s="78"/>
      <c r="EF481" s="78"/>
      <c r="EG481" s="78"/>
      <c r="EH481" s="78"/>
      <c r="EI481" s="78"/>
      <c r="EJ481" s="78"/>
      <c r="EK481" s="78"/>
      <c r="EL481" s="78"/>
      <c r="EM481" s="78"/>
      <c r="EN481" s="78"/>
      <c r="EO481" s="78"/>
      <c r="EP481" s="78"/>
      <c r="EQ481" s="78"/>
      <c r="ER481" s="78"/>
      <c r="ES481" s="78"/>
      <c r="IA481" s="84"/>
      <c r="IV481" s="85"/>
    </row>
    <row r="482" spans="10:256" ht="24" hidden="1" customHeight="1" x14ac:dyDescent="0.4">
      <c r="J482" s="67"/>
      <c r="K482" s="60"/>
      <c r="L482" s="797"/>
      <c r="M482" s="797"/>
      <c r="N482" s="797"/>
      <c r="O482" s="797"/>
      <c r="P482" s="797"/>
      <c r="Q482" s="797"/>
      <c r="R482" s="799"/>
      <c r="S482" s="799"/>
      <c r="T482" s="797"/>
      <c r="U482" s="797"/>
      <c r="V482" s="797"/>
      <c r="W482" s="797"/>
      <c r="X482" s="797"/>
      <c r="Y482" s="797"/>
      <c r="Z482" s="797"/>
      <c r="AA482" s="797"/>
      <c r="AB482" s="797"/>
      <c r="AC482" s="797"/>
      <c r="AD482" s="797"/>
      <c r="AE482" s="797"/>
      <c r="AF482" s="797"/>
      <c r="AG482" s="797"/>
      <c r="AH482" s="797"/>
      <c r="AI482" s="797"/>
      <c r="AJ482" s="797"/>
      <c r="AK482" s="797"/>
      <c r="AL482" s="797"/>
      <c r="AM482" s="797"/>
      <c r="AN482" s="797"/>
      <c r="AO482" s="797"/>
      <c r="AP482" s="797"/>
      <c r="AQ482" s="797"/>
      <c r="AR482" s="797"/>
      <c r="AS482" s="797"/>
      <c r="AT482" s="797"/>
      <c r="AU482" s="797"/>
      <c r="AV482" s="797"/>
      <c r="AW482" s="798"/>
      <c r="AX482" s="798"/>
      <c r="AY482" s="798"/>
      <c r="AZ482" s="798"/>
      <c r="BA482" s="798"/>
      <c r="BB482" s="798"/>
      <c r="BC482" s="798"/>
      <c r="BD482" s="798"/>
      <c r="BE482" s="798"/>
      <c r="DQ482" s="78"/>
      <c r="DR482" s="78"/>
      <c r="DS482" s="78"/>
      <c r="DT482" s="78"/>
      <c r="DU482" s="78"/>
      <c r="DV482" s="78"/>
      <c r="DW482" s="78"/>
      <c r="DX482" s="78"/>
      <c r="DY482" s="78"/>
      <c r="DZ482" s="78"/>
      <c r="EA482" s="78"/>
      <c r="EB482" s="78"/>
      <c r="EC482" s="78"/>
      <c r="ED482" s="78"/>
      <c r="EE482" s="78"/>
      <c r="EF482" s="78"/>
      <c r="EG482" s="78"/>
      <c r="EH482" s="78"/>
      <c r="EI482" s="78"/>
      <c r="EJ482" s="78"/>
      <c r="EK482" s="78"/>
      <c r="EL482" s="78"/>
      <c r="EM482" s="78"/>
      <c r="EN482" s="78"/>
      <c r="EO482" s="78"/>
      <c r="EP482" s="78"/>
      <c r="EQ482" s="78"/>
      <c r="ER482" s="78"/>
      <c r="ES482" s="78"/>
      <c r="IA482" s="84"/>
      <c r="IV482" s="85"/>
    </row>
    <row r="483" spans="10:256" ht="24" hidden="1" customHeight="1" x14ac:dyDescent="0.4">
      <c r="J483" s="67"/>
      <c r="K483" s="60"/>
      <c r="L483" s="797"/>
      <c r="M483" s="797"/>
      <c r="N483" s="797"/>
      <c r="O483" s="797"/>
      <c r="P483" s="797"/>
      <c r="Q483" s="797"/>
      <c r="R483" s="799"/>
      <c r="S483" s="799"/>
      <c r="T483" s="797"/>
      <c r="U483" s="797"/>
      <c r="V483" s="797"/>
      <c r="W483" s="797"/>
      <c r="X483" s="797"/>
      <c r="Y483" s="797"/>
      <c r="Z483" s="797"/>
      <c r="AA483" s="797"/>
      <c r="AB483" s="797"/>
      <c r="AC483" s="797"/>
      <c r="AD483" s="797"/>
      <c r="AE483" s="797"/>
      <c r="AF483" s="797"/>
      <c r="AG483" s="797"/>
      <c r="AH483" s="797"/>
      <c r="AI483" s="797"/>
      <c r="AJ483" s="797"/>
      <c r="AK483" s="797"/>
      <c r="AL483" s="797"/>
      <c r="AM483" s="797"/>
      <c r="AN483" s="797"/>
      <c r="AO483" s="797"/>
      <c r="AP483" s="797"/>
      <c r="AQ483" s="797"/>
      <c r="AR483" s="797"/>
      <c r="AS483" s="797"/>
      <c r="AT483" s="797"/>
      <c r="AU483" s="797"/>
      <c r="AV483" s="797"/>
      <c r="AW483" s="798"/>
      <c r="AX483" s="798"/>
      <c r="AY483" s="798"/>
      <c r="AZ483" s="798"/>
      <c r="BA483" s="798"/>
      <c r="BB483" s="798"/>
      <c r="BC483" s="798"/>
      <c r="BD483" s="798"/>
      <c r="BE483" s="798"/>
      <c r="DQ483" s="78"/>
      <c r="DR483" s="78"/>
      <c r="DS483" s="78"/>
      <c r="DT483" s="78"/>
      <c r="DU483" s="78"/>
      <c r="DV483" s="78"/>
      <c r="DW483" s="78"/>
      <c r="DX483" s="78"/>
      <c r="DY483" s="78"/>
      <c r="DZ483" s="78"/>
      <c r="EA483" s="78"/>
      <c r="EB483" s="78"/>
      <c r="EC483" s="78"/>
      <c r="ED483" s="78"/>
      <c r="EE483" s="78"/>
      <c r="EF483" s="78"/>
      <c r="EG483" s="78"/>
      <c r="EH483" s="78"/>
      <c r="EI483" s="78"/>
      <c r="EJ483" s="78"/>
      <c r="EK483" s="78"/>
      <c r="EL483" s="78"/>
      <c r="EM483" s="78"/>
      <c r="EN483" s="78"/>
      <c r="EO483" s="78"/>
      <c r="EP483" s="78"/>
      <c r="EQ483" s="78"/>
      <c r="ER483" s="78"/>
      <c r="ES483" s="78"/>
      <c r="IA483" s="84"/>
      <c r="IV483" s="85"/>
    </row>
    <row r="484" spans="10:256" ht="24" hidden="1" customHeight="1" x14ac:dyDescent="0.4">
      <c r="J484" s="67"/>
      <c r="K484" s="60"/>
      <c r="L484" s="797"/>
      <c r="M484" s="797"/>
      <c r="N484" s="797"/>
      <c r="O484" s="797"/>
      <c r="P484" s="797"/>
      <c r="Q484" s="797"/>
      <c r="R484" s="799"/>
      <c r="S484" s="799"/>
      <c r="T484" s="797"/>
      <c r="U484" s="797"/>
      <c r="V484" s="797"/>
      <c r="W484" s="797"/>
      <c r="X484" s="797"/>
      <c r="Y484" s="797"/>
      <c r="Z484" s="797"/>
      <c r="AA484" s="797"/>
      <c r="AB484" s="797"/>
      <c r="AC484" s="797"/>
      <c r="AD484" s="797"/>
      <c r="AE484" s="797"/>
      <c r="AF484" s="797"/>
      <c r="AG484" s="797"/>
      <c r="AH484" s="797"/>
      <c r="AI484" s="797"/>
      <c r="AJ484" s="797"/>
      <c r="AK484" s="797"/>
      <c r="AL484" s="797"/>
      <c r="AM484" s="797"/>
      <c r="AN484" s="797"/>
      <c r="AO484" s="797"/>
      <c r="AP484" s="797"/>
      <c r="AQ484" s="797"/>
      <c r="AR484" s="797"/>
      <c r="AS484" s="797"/>
      <c r="AT484" s="797"/>
      <c r="AU484" s="797"/>
      <c r="AV484" s="797"/>
      <c r="AW484" s="798"/>
      <c r="AX484" s="798"/>
      <c r="AY484" s="798"/>
      <c r="AZ484" s="798"/>
      <c r="BA484" s="798"/>
      <c r="BB484" s="798"/>
      <c r="BC484" s="798"/>
      <c r="BD484" s="798"/>
      <c r="BE484" s="798"/>
      <c r="DQ484" s="78"/>
      <c r="DR484" s="78"/>
      <c r="DS484" s="78"/>
      <c r="DT484" s="78"/>
      <c r="DU484" s="78"/>
      <c r="DV484" s="78"/>
      <c r="DW484" s="78"/>
      <c r="DX484" s="78"/>
      <c r="DY484" s="78"/>
      <c r="DZ484" s="78"/>
      <c r="EA484" s="78"/>
      <c r="EB484" s="78"/>
      <c r="EC484" s="78"/>
      <c r="ED484" s="78"/>
      <c r="EE484" s="78"/>
      <c r="EF484" s="78"/>
      <c r="EG484" s="78"/>
      <c r="EH484" s="78"/>
      <c r="EI484" s="78"/>
      <c r="EJ484" s="78"/>
      <c r="EK484" s="78"/>
      <c r="EL484" s="78"/>
      <c r="EM484" s="78"/>
      <c r="EN484" s="78"/>
      <c r="EO484" s="78"/>
      <c r="EP484" s="78"/>
      <c r="EQ484" s="78"/>
      <c r="ER484" s="78"/>
      <c r="ES484" s="78"/>
      <c r="IA484" s="84"/>
      <c r="IV484" s="85"/>
    </row>
    <row r="485" spans="10:256" ht="24" hidden="1" customHeight="1" x14ac:dyDescent="0.4">
      <c r="J485" s="67"/>
      <c r="K485" s="60"/>
      <c r="L485" s="797"/>
      <c r="M485" s="797"/>
      <c r="N485" s="797"/>
      <c r="O485" s="797"/>
      <c r="P485" s="797"/>
      <c r="Q485" s="797"/>
      <c r="R485" s="799"/>
      <c r="S485" s="799"/>
      <c r="T485" s="797"/>
      <c r="U485" s="797"/>
      <c r="V485" s="797"/>
      <c r="W485" s="797"/>
      <c r="X485" s="797"/>
      <c r="Y485" s="797"/>
      <c r="Z485" s="797"/>
      <c r="AA485" s="797"/>
      <c r="AB485" s="797"/>
      <c r="AC485" s="797"/>
      <c r="AD485" s="797"/>
      <c r="AE485" s="797"/>
      <c r="AF485" s="797"/>
      <c r="AG485" s="797"/>
      <c r="AH485" s="797"/>
      <c r="AI485" s="797"/>
      <c r="AJ485" s="797"/>
      <c r="AK485" s="797"/>
      <c r="AL485" s="797"/>
      <c r="AM485" s="797"/>
      <c r="AN485" s="797"/>
      <c r="AO485" s="797"/>
      <c r="AP485" s="797"/>
      <c r="AQ485" s="797"/>
      <c r="AR485" s="797"/>
      <c r="AS485" s="797"/>
      <c r="AT485" s="797"/>
      <c r="AU485" s="797"/>
      <c r="AV485" s="797"/>
      <c r="AW485" s="798"/>
      <c r="AX485" s="798"/>
      <c r="AY485" s="798"/>
      <c r="AZ485" s="798"/>
      <c r="BA485" s="798"/>
      <c r="BB485" s="798"/>
      <c r="BC485" s="798"/>
      <c r="BD485" s="798"/>
      <c r="BE485" s="798"/>
      <c r="DQ485" s="78"/>
      <c r="DR485" s="78"/>
      <c r="DS485" s="78"/>
      <c r="DT485" s="78"/>
      <c r="DU485" s="78"/>
      <c r="DV485" s="78"/>
      <c r="DW485" s="78"/>
      <c r="DX485" s="78"/>
      <c r="DY485" s="78"/>
      <c r="DZ485" s="78"/>
      <c r="EA485" s="78"/>
      <c r="EB485" s="78"/>
      <c r="EC485" s="78"/>
      <c r="ED485" s="78"/>
      <c r="EE485" s="78"/>
      <c r="EF485" s="78"/>
      <c r="EG485" s="78"/>
      <c r="EH485" s="78"/>
      <c r="EI485" s="78"/>
      <c r="EJ485" s="78"/>
      <c r="EK485" s="78"/>
      <c r="EL485" s="78"/>
      <c r="EM485" s="78"/>
      <c r="EN485" s="78"/>
      <c r="EO485" s="78"/>
      <c r="EP485" s="78"/>
      <c r="EQ485" s="78"/>
      <c r="ER485" s="78"/>
      <c r="ES485" s="78"/>
      <c r="IA485" s="84"/>
      <c r="IV485" s="85"/>
    </row>
    <row r="486" spans="10:256" ht="24" hidden="1" customHeight="1" x14ac:dyDescent="0.4">
      <c r="J486" s="67"/>
      <c r="K486" s="60"/>
      <c r="L486" s="797"/>
      <c r="M486" s="797"/>
      <c r="N486" s="797"/>
      <c r="O486" s="797"/>
      <c r="P486" s="797"/>
      <c r="Q486" s="797"/>
      <c r="R486" s="799"/>
      <c r="S486" s="799"/>
      <c r="T486" s="797"/>
      <c r="U486" s="797"/>
      <c r="V486" s="797"/>
      <c r="W486" s="797"/>
      <c r="X486" s="797"/>
      <c r="Y486" s="797"/>
      <c r="Z486" s="797"/>
      <c r="AA486" s="797"/>
      <c r="AB486" s="797"/>
      <c r="AC486" s="797"/>
      <c r="AD486" s="797"/>
      <c r="AE486" s="797"/>
      <c r="AF486" s="797"/>
      <c r="AG486" s="797"/>
      <c r="AH486" s="797"/>
      <c r="AI486" s="797"/>
      <c r="AJ486" s="797"/>
      <c r="AK486" s="797"/>
      <c r="AL486" s="797"/>
      <c r="AM486" s="797"/>
      <c r="AN486" s="797"/>
      <c r="AO486" s="797"/>
      <c r="AP486" s="797"/>
      <c r="AQ486" s="797"/>
      <c r="AR486" s="797"/>
      <c r="AS486" s="797"/>
      <c r="AT486" s="797"/>
      <c r="AU486" s="797"/>
      <c r="AV486" s="797"/>
      <c r="AW486" s="798"/>
      <c r="AX486" s="798"/>
      <c r="AY486" s="798"/>
      <c r="AZ486" s="798"/>
      <c r="BA486" s="798"/>
      <c r="BB486" s="798"/>
      <c r="BC486" s="798"/>
      <c r="BD486" s="798"/>
      <c r="BE486" s="798"/>
      <c r="DQ486" s="78"/>
      <c r="DR486" s="78"/>
      <c r="DS486" s="78"/>
      <c r="DT486" s="78"/>
      <c r="DU486" s="78"/>
      <c r="DV486" s="78"/>
      <c r="DW486" s="78"/>
      <c r="DX486" s="78"/>
      <c r="DY486" s="78"/>
      <c r="DZ486" s="78"/>
      <c r="EA486" s="78"/>
      <c r="EB486" s="78"/>
      <c r="EC486" s="78"/>
      <c r="ED486" s="78"/>
      <c r="EE486" s="78"/>
      <c r="EF486" s="78"/>
      <c r="EG486" s="78"/>
      <c r="EH486" s="78"/>
      <c r="EI486" s="78"/>
      <c r="EJ486" s="78"/>
      <c r="EK486" s="78"/>
      <c r="EL486" s="78"/>
      <c r="EM486" s="78"/>
      <c r="EN486" s="78"/>
      <c r="EO486" s="78"/>
      <c r="EP486" s="78"/>
      <c r="EQ486" s="78"/>
      <c r="ER486" s="78"/>
      <c r="ES486" s="78"/>
      <c r="IA486" s="84"/>
      <c r="IV486" s="85"/>
    </row>
    <row r="487" spans="10:256" ht="24" hidden="1" customHeight="1" x14ac:dyDescent="0.4">
      <c r="J487" s="67"/>
      <c r="K487" s="60"/>
      <c r="L487" s="797"/>
      <c r="M487" s="797"/>
      <c r="N487" s="797"/>
      <c r="O487" s="797"/>
      <c r="P487" s="797"/>
      <c r="Q487" s="797"/>
      <c r="R487" s="799"/>
      <c r="S487" s="799"/>
      <c r="T487" s="797"/>
      <c r="U487" s="797"/>
      <c r="V487" s="797"/>
      <c r="W487" s="797"/>
      <c r="X487" s="797"/>
      <c r="Y487" s="797"/>
      <c r="Z487" s="797"/>
      <c r="AA487" s="797"/>
      <c r="AB487" s="797"/>
      <c r="AC487" s="797"/>
      <c r="AD487" s="797"/>
      <c r="AE487" s="797"/>
      <c r="AF487" s="797"/>
      <c r="AG487" s="797"/>
      <c r="AH487" s="797"/>
      <c r="AI487" s="797"/>
      <c r="AJ487" s="797"/>
      <c r="AK487" s="797"/>
      <c r="AL487" s="797"/>
      <c r="AM487" s="797"/>
      <c r="AN487" s="797"/>
      <c r="AO487" s="797"/>
      <c r="AP487" s="797"/>
      <c r="AQ487" s="797"/>
      <c r="AR487" s="797"/>
      <c r="AS487" s="797"/>
      <c r="AT487" s="797"/>
      <c r="AU487" s="797"/>
      <c r="AV487" s="797"/>
      <c r="AW487" s="798"/>
      <c r="AX487" s="798"/>
      <c r="AY487" s="798"/>
      <c r="AZ487" s="798"/>
      <c r="BA487" s="798"/>
      <c r="BB487" s="798"/>
      <c r="BC487" s="798"/>
      <c r="BD487" s="798"/>
      <c r="BE487" s="798"/>
      <c r="DQ487" s="78"/>
      <c r="DR487" s="78"/>
      <c r="DS487" s="78"/>
      <c r="DT487" s="78"/>
      <c r="DU487" s="78"/>
      <c r="DV487" s="78"/>
      <c r="DW487" s="78"/>
      <c r="DX487" s="78"/>
      <c r="DY487" s="78"/>
      <c r="DZ487" s="78"/>
      <c r="EA487" s="78"/>
      <c r="EB487" s="78"/>
      <c r="EC487" s="78"/>
      <c r="ED487" s="78"/>
      <c r="EE487" s="78"/>
      <c r="EF487" s="78"/>
      <c r="EG487" s="78"/>
      <c r="EH487" s="78"/>
      <c r="EI487" s="78"/>
      <c r="EJ487" s="78"/>
      <c r="EK487" s="78"/>
      <c r="EL487" s="78"/>
      <c r="EM487" s="78"/>
      <c r="EN487" s="78"/>
      <c r="EO487" s="78"/>
      <c r="EP487" s="78"/>
      <c r="EQ487" s="78"/>
      <c r="ER487" s="78"/>
      <c r="ES487" s="78"/>
      <c r="IA487" s="84"/>
      <c r="IV487" s="85"/>
    </row>
    <row r="488" spans="10:256" ht="24" hidden="1" customHeight="1" x14ac:dyDescent="0.4">
      <c r="J488" s="67"/>
      <c r="K488" s="60"/>
      <c r="L488" s="797"/>
      <c r="M488" s="797"/>
      <c r="N488" s="797"/>
      <c r="O488" s="797"/>
      <c r="P488" s="797"/>
      <c r="Q488" s="797"/>
      <c r="R488" s="799"/>
      <c r="S488" s="799"/>
      <c r="T488" s="797"/>
      <c r="U488" s="797"/>
      <c r="V488" s="797"/>
      <c r="W488" s="797"/>
      <c r="X488" s="797"/>
      <c r="Y488" s="797"/>
      <c r="Z488" s="797"/>
      <c r="AA488" s="797"/>
      <c r="AB488" s="797"/>
      <c r="AC488" s="797"/>
      <c r="AD488" s="797"/>
      <c r="AE488" s="797"/>
      <c r="AF488" s="797"/>
      <c r="AG488" s="797"/>
      <c r="AH488" s="797"/>
      <c r="AI488" s="797"/>
      <c r="AJ488" s="797"/>
      <c r="AK488" s="797"/>
      <c r="AL488" s="797"/>
      <c r="AM488" s="797"/>
      <c r="AN488" s="797"/>
      <c r="AO488" s="797"/>
      <c r="AP488" s="797"/>
      <c r="AQ488" s="797"/>
      <c r="AR488" s="797"/>
      <c r="AS488" s="797"/>
      <c r="AT488" s="797"/>
      <c r="AU488" s="797"/>
      <c r="AV488" s="797"/>
      <c r="AW488" s="798"/>
      <c r="AX488" s="798"/>
      <c r="AY488" s="798"/>
      <c r="AZ488" s="798"/>
      <c r="BA488" s="798"/>
      <c r="BB488" s="798"/>
      <c r="BC488" s="798"/>
      <c r="BD488" s="798"/>
      <c r="BE488" s="798"/>
      <c r="DQ488" s="78"/>
      <c r="DR488" s="78"/>
      <c r="DS488" s="78"/>
      <c r="DT488" s="78"/>
      <c r="DU488" s="78"/>
      <c r="DV488" s="78"/>
      <c r="DW488" s="78"/>
      <c r="DX488" s="78"/>
      <c r="DY488" s="78"/>
      <c r="DZ488" s="78"/>
      <c r="EA488" s="78"/>
      <c r="EB488" s="78"/>
      <c r="EC488" s="78"/>
      <c r="ED488" s="78"/>
      <c r="EE488" s="78"/>
      <c r="EF488" s="78"/>
      <c r="EG488" s="78"/>
      <c r="EH488" s="78"/>
      <c r="EI488" s="78"/>
      <c r="EJ488" s="78"/>
      <c r="EK488" s="78"/>
      <c r="EL488" s="78"/>
      <c r="EM488" s="78"/>
      <c r="EN488" s="78"/>
      <c r="EO488" s="78"/>
      <c r="EP488" s="78"/>
      <c r="EQ488" s="78"/>
      <c r="ER488" s="78"/>
      <c r="ES488" s="78"/>
      <c r="IA488" s="84"/>
      <c r="IV488" s="85"/>
    </row>
    <row r="489" spans="10:256" ht="24" hidden="1" customHeight="1" x14ac:dyDescent="0.4">
      <c r="J489" s="67"/>
      <c r="K489" s="60"/>
      <c r="L489" s="797"/>
      <c r="M489" s="797"/>
      <c r="N489" s="797"/>
      <c r="O489" s="797"/>
      <c r="P489" s="797"/>
      <c r="Q489" s="797"/>
      <c r="R489" s="799"/>
      <c r="S489" s="799"/>
      <c r="T489" s="797"/>
      <c r="U489" s="797"/>
      <c r="V489" s="797"/>
      <c r="W489" s="797"/>
      <c r="X489" s="797"/>
      <c r="Y489" s="797"/>
      <c r="Z489" s="797"/>
      <c r="AA489" s="797"/>
      <c r="AB489" s="797"/>
      <c r="AC489" s="797"/>
      <c r="AD489" s="797"/>
      <c r="AE489" s="797"/>
      <c r="AF489" s="797"/>
      <c r="AG489" s="797"/>
      <c r="AH489" s="797"/>
      <c r="AI489" s="797"/>
      <c r="AJ489" s="797"/>
      <c r="AK489" s="797"/>
      <c r="AL489" s="797"/>
      <c r="AM489" s="797"/>
      <c r="AN489" s="797"/>
      <c r="AO489" s="797"/>
      <c r="AP489" s="797"/>
      <c r="AQ489" s="797"/>
      <c r="AR489" s="797"/>
      <c r="AS489" s="797"/>
      <c r="AT489" s="797"/>
      <c r="AU489" s="797"/>
      <c r="AV489" s="797"/>
      <c r="AW489" s="798"/>
      <c r="AX489" s="798"/>
      <c r="AY489" s="798"/>
      <c r="AZ489" s="798"/>
      <c r="BA489" s="798"/>
      <c r="BB489" s="798"/>
      <c r="BC489" s="798"/>
      <c r="BD489" s="798"/>
      <c r="BE489" s="798"/>
      <c r="DQ489" s="78"/>
      <c r="DR489" s="78"/>
      <c r="DS489" s="78"/>
      <c r="DT489" s="78"/>
      <c r="DU489" s="78"/>
      <c r="DV489" s="78"/>
      <c r="DW489" s="78"/>
      <c r="DX489" s="78"/>
      <c r="DY489" s="78"/>
      <c r="DZ489" s="78"/>
      <c r="EA489" s="78"/>
      <c r="EB489" s="78"/>
      <c r="EC489" s="78"/>
      <c r="ED489" s="78"/>
      <c r="EE489" s="78"/>
      <c r="EF489" s="78"/>
      <c r="EG489" s="78"/>
      <c r="EH489" s="78"/>
      <c r="EI489" s="78"/>
      <c r="EJ489" s="78"/>
      <c r="EK489" s="78"/>
      <c r="EL489" s="78"/>
      <c r="EM489" s="78"/>
      <c r="EN489" s="78"/>
      <c r="EO489" s="78"/>
      <c r="EP489" s="78"/>
      <c r="EQ489" s="78"/>
      <c r="ER489" s="78"/>
      <c r="ES489" s="78"/>
      <c r="IA489" s="84"/>
      <c r="IV489" s="85"/>
    </row>
    <row r="490" spans="10:256" ht="24" hidden="1" customHeight="1" x14ac:dyDescent="0.4">
      <c r="J490" s="67"/>
      <c r="K490" s="60"/>
      <c r="L490" s="594"/>
      <c r="M490" s="595"/>
      <c r="N490" s="595"/>
      <c r="O490" s="595"/>
      <c r="P490" s="595"/>
      <c r="Q490" s="800"/>
      <c r="R490" s="799"/>
      <c r="S490" s="799"/>
      <c r="T490" s="797"/>
      <c r="U490" s="797"/>
      <c r="V490" s="797"/>
      <c r="W490" s="797"/>
      <c r="X490" s="797"/>
      <c r="Y490" s="797"/>
      <c r="Z490" s="797"/>
      <c r="AA490" s="797"/>
      <c r="AB490" s="797"/>
      <c r="AC490" s="797"/>
      <c r="AD490" s="797"/>
      <c r="AE490" s="797"/>
      <c r="AF490" s="797"/>
      <c r="AG490" s="797"/>
      <c r="AH490" s="797"/>
      <c r="AI490" s="797"/>
      <c r="AJ490" s="797"/>
      <c r="AK490" s="797"/>
      <c r="AL490" s="797"/>
      <c r="AM490" s="797"/>
      <c r="AN490" s="797"/>
      <c r="AO490" s="797"/>
      <c r="AP490" s="797"/>
      <c r="AQ490" s="797"/>
      <c r="AR490" s="797"/>
      <c r="AS490" s="797"/>
      <c r="AT490" s="797"/>
      <c r="AU490" s="797"/>
      <c r="AV490" s="797"/>
      <c r="AW490" s="798"/>
      <c r="AX490" s="798"/>
      <c r="AY490" s="798"/>
      <c r="AZ490" s="798"/>
      <c r="BA490" s="798"/>
      <c r="BB490" s="798"/>
      <c r="BC490" s="798"/>
      <c r="BD490" s="798"/>
      <c r="BE490" s="798"/>
      <c r="DQ490" s="78"/>
      <c r="DR490" s="78"/>
      <c r="DS490" s="78"/>
      <c r="DT490" s="78"/>
      <c r="DU490" s="78"/>
      <c r="DV490" s="78"/>
      <c r="DW490" s="78"/>
      <c r="DX490" s="78"/>
      <c r="DY490" s="78"/>
      <c r="DZ490" s="78"/>
      <c r="EA490" s="78"/>
      <c r="EB490" s="78"/>
      <c r="EC490" s="78"/>
      <c r="ED490" s="78"/>
      <c r="EE490" s="78"/>
      <c r="EF490" s="78"/>
      <c r="EG490" s="78"/>
      <c r="EH490" s="78"/>
      <c r="EI490" s="78"/>
      <c r="EJ490" s="78"/>
      <c r="EK490" s="78"/>
      <c r="EL490" s="78"/>
      <c r="EM490" s="78"/>
      <c r="EN490" s="78"/>
      <c r="EO490" s="78"/>
      <c r="EP490" s="78"/>
      <c r="EQ490" s="78"/>
      <c r="ER490" s="78"/>
      <c r="ES490" s="78"/>
      <c r="IA490" s="84"/>
      <c r="IV490" s="85"/>
    </row>
    <row r="491" spans="10:256" ht="24" hidden="1" customHeight="1" x14ac:dyDescent="0.4">
      <c r="J491" s="67"/>
      <c r="K491" s="60"/>
      <c r="L491" s="594"/>
      <c r="M491" s="595"/>
      <c r="N491" s="595"/>
      <c r="O491" s="595"/>
      <c r="P491" s="595"/>
      <c r="Q491" s="800"/>
      <c r="R491" s="799"/>
      <c r="S491" s="799"/>
      <c r="T491" s="797"/>
      <c r="U491" s="797"/>
      <c r="V491" s="797"/>
      <c r="W491" s="797"/>
      <c r="X491" s="797"/>
      <c r="Y491" s="797"/>
      <c r="Z491" s="797"/>
      <c r="AA491" s="797"/>
      <c r="AB491" s="797"/>
      <c r="AC491" s="797"/>
      <c r="AD491" s="797"/>
      <c r="AE491" s="797"/>
      <c r="AF491" s="797"/>
      <c r="AG491" s="797"/>
      <c r="AH491" s="797"/>
      <c r="AI491" s="797"/>
      <c r="AJ491" s="797"/>
      <c r="AK491" s="797"/>
      <c r="AL491" s="797"/>
      <c r="AM491" s="797"/>
      <c r="AN491" s="797"/>
      <c r="AO491" s="797"/>
      <c r="AP491" s="797"/>
      <c r="AQ491" s="797"/>
      <c r="AR491" s="797"/>
      <c r="AS491" s="797"/>
      <c r="AT491" s="797"/>
      <c r="AU491" s="797"/>
      <c r="AV491" s="797"/>
      <c r="AW491" s="798"/>
      <c r="AX491" s="798"/>
      <c r="AY491" s="798"/>
      <c r="AZ491" s="798"/>
      <c r="BA491" s="798"/>
      <c r="BB491" s="798"/>
      <c r="BC491" s="798"/>
      <c r="BD491" s="798"/>
      <c r="BE491" s="798"/>
      <c r="DQ491" s="78"/>
      <c r="DR491" s="78"/>
      <c r="DS491" s="78"/>
      <c r="DT491" s="78"/>
      <c r="DU491" s="78"/>
      <c r="DV491" s="78"/>
      <c r="DW491" s="78"/>
      <c r="DX491" s="78"/>
      <c r="DY491" s="78"/>
      <c r="DZ491" s="78"/>
      <c r="EA491" s="78"/>
      <c r="EB491" s="78"/>
      <c r="EC491" s="78"/>
      <c r="ED491" s="78"/>
      <c r="EE491" s="78"/>
      <c r="EF491" s="78"/>
      <c r="EG491" s="78"/>
      <c r="EH491" s="78"/>
      <c r="EI491" s="78"/>
      <c r="EJ491" s="78"/>
      <c r="EK491" s="78"/>
      <c r="EL491" s="78"/>
      <c r="EM491" s="78"/>
      <c r="EN491" s="78"/>
      <c r="EO491" s="78"/>
      <c r="EP491" s="78"/>
      <c r="EQ491" s="78"/>
      <c r="ER491" s="78"/>
      <c r="ES491" s="78"/>
      <c r="IA491" s="84"/>
      <c r="IV491" s="85"/>
    </row>
    <row r="492" spans="10:256" ht="24" hidden="1" customHeight="1" x14ac:dyDescent="0.4">
      <c r="J492" s="67"/>
      <c r="K492" s="60"/>
      <c r="L492" s="594"/>
      <c r="M492" s="595"/>
      <c r="N492" s="595"/>
      <c r="O492" s="595"/>
      <c r="P492" s="595"/>
      <c r="Q492" s="800"/>
      <c r="R492" s="799"/>
      <c r="S492" s="799"/>
      <c r="T492" s="797"/>
      <c r="U492" s="797"/>
      <c r="V492" s="797"/>
      <c r="W492" s="797"/>
      <c r="X492" s="797"/>
      <c r="Y492" s="797"/>
      <c r="Z492" s="797"/>
      <c r="AA492" s="797"/>
      <c r="AB492" s="797"/>
      <c r="AC492" s="797"/>
      <c r="AD492" s="797"/>
      <c r="AE492" s="797"/>
      <c r="AF492" s="797"/>
      <c r="AG492" s="797"/>
      <c r="AH492" s="797"/>
      <c r="AI492" s="797"/>
      <c r="AJ492" s="797"/>
      <c r="AK492" s="797"/>
      <c r="AL492" s="797"/>
      <c r="AM492" s="797"/>
      <c r="AN492" s="797"/>
      <c r="AO492" s="797"/>
      <c r="AP492" s="797"/>
      <c r="AQ492" s="797"/>
      <c r="AR492" s="797"/>
      <c r="AS492" s="797"/>
      <c r="AT492" s="797"/>
      <c r="AU492" s="797"/>
      <c r="AV492" s="797"/>
      <c r="AW492" s="798"/>
      <c r="AX492" s="798"/>
      <c r="AY492" s="798"/>
      <c r="AZ492" s="798"/>
      <c r="BA492" s="798"/>
      <c r="BB492" s="798"/>
      <c r="BC492" s="798"/>
      <c r="BD492" s="798"/>
      <c r="BE492" s="798"/>
      <c r="DQ492" s="78"/>
      <c r="DR492" s="78"/>
      <c r="DS492" s="78"/>
      <c r="DT492" s="78"/>
      <c r="DU492" s="78"/>
      <c r="DV492" s="78"/>
      <c r="DW492" s="78"/>
      <c r="DX492" s="78"/>
      <c r="DY492" s="78"/>
      <c r="DZ492" s="78"/>
      <c r="EA492" s="78"/>
      <c r="EB492" s="78"/>
      <c r="EC492" s="78"/>
      <c r="ED492" s="78"/>
      <c r="EE492" s="78"/>
      <c r="EF492" s="78"/>
      <c r="EG492" s="78"/>
      <c r="EH492" s="78"/>
      <c r="EI492" s="78"/>
      <c r="EJ492" s="78"/>
      <c r="EK492" s="78"/>
      <c r="EL492" s="78"/>
      <c r="EM492" s="78"/>
      <c r="EN492" s="78"/>
      <c r="EO492" s="78"/>
      <c r="EP492" s="78"/>
      <c r="EQ492" s="78"/>
      <c r="ER492" s="78"/>
      <c r="ES492" s="78"/>
      <c r="IA492" s="84"/>
      <c r="IV492" s="85"/>
    </row>
    <row r="493" spans="10:256" ht="24" hidden="1" customHeight="1" x14ac:dyDescent="0.4">
      <c r="J493" s="67"/>
      <c r="K493" s="60"/>
      <c r="L493" s="594"/>
      <c r="M493" s="595"/>
      <c r="N493" s="595"/>
      <c r="O493" s="595"/>
      <c r="P493" s="595"/>
      <c r="Q493" s="800"/>
      <c r="R493" s="799"/>
      <c r="S493" s="799"/>
      <c r="T493" s="797"/>
      <c r="U493" s="797"/>
      <c r="V493" s="797"/>
      <c r="W493" s="797"/>
      <c r="X493" s="797"/>
      <c r="Y493" s="797"/>
      <c r="Z493" s="797"/>
      <c r="AA493" s="797"/>
      <c r="AB493" s="797"/>
      <c r="AC493" s="797"/>
      <c r="AD493" s="797"/>
      <c r="AE493" s="797"/>
      <c r="AF493" s="797"/>
      <c r="AG493" s="797"/>
      <c r="AH493" s="797"/>
      <c r="AI493" s="797"/>
      <c r="AJ493" s="797"/>
      <c r="AK493" s="797"/>
      <c r="AL493" s="797"/>
      <c r="AM493" s="797"/>
      <c r="AN493" s="797"/>
      <c r="AO493" s="797"/>
      <c r="AP493" s="797"/>
      <c r="AQ493" s="797"/>
      <c r="AR493" s="797"/>
      <c r="AS493" s="797"/>
      <c r="AT493" s="797"/>
      <c r="AU493" s="797"/>
      <c r="AV493" s="797"/>
      <c r="AW493" s="798"/>
      <c r="AX493" s="798"/>
      <c r="AY493" s="798"/>
      <c r="AZ493" s="798"/>
      <c r="BA493" s="798"/>
      <c r="BB493" s="798"/>
      <c r="BC493" s="798"/>
      <c r="BD493" s="798"/>
      <c r="BE493" s="798"/>
      <c r="DQ493" s="78"/>
      <c r="DR493" s="78"/>
      <c r="DS493" s="78"/>
      <c r="DT493" s="78"/>
      <c r="DU493" s="78"/>
      <c r="DV493" s="78"/>
      <c r="DW493" s="78"/>
      <c r="DX493" s="78"/>
      <c r="DY493" s="78"/>
      <c r="DZ493" s="78"/>
      <c r="EA493" s="78"/>
      <c r="EB493" s="78"/>
      <c r="EC493" s="78"/>
      <c r="ED493" s="78"/>
      <c r="EE493" s="78"/>
      <c r="EF493" s="78"/>
      <c r="EG493" s="78"/>
      <c r="EH493" s="78"/>
      <c r="EI493" s="78"/>
      <c r="EJ493" s="78"/>
      <c r="EK493" s="78"/>
      <c r="EL493" s="78"/>
      <c r="EM493" s="78"/>
      <c r="EN493" s="78"/>
      <c r="EO493" s="78"/>
      <c r="EP493" s="78"/>
      <c r="EQ493" s="78"/>
      <c r="ER493" s="78"/>
      <c r="ES493" s="78"/>
      <c r="IA493" s="84"/>
      <c r="IV493" s="85"/>
    </row>
    <row r="494" spans="10:256" ht="24" hidden="1" customHeight="1" x14ac:dyDescent="0.4">
      <c r="J494" s="67"/>
      <c r="K494" s="60"/>
      <c r="L494" s="594"/>
      <c r="M494" s="595"/>
      <c r="N494" s="595"/>
      <c r="O494" s="595"/>
      <c r="P494" s="595"/>
      <c r="Q494" s="800"/>
      <c r="R494" s="799"/>
      <c r="S494" s="799"/>
      <c r="T494" s="797"/>
      <c r="U494" s="797"/>
      <c r="V494" s="797"/>
      <c r="W494" s="797"/>
      <c r="X494" s="797"/>
      <c r="Y494" s="797"/>
      <c r="Z494" s="797"/>
      <c r="AA494" s="797"/>
      <c r="AB494" s="797"/>
      <c r="AC494" s="797"/>
      <c r="AD494" s="797"/>
      <c r="AE494" s="797"/>
      <c r="AF494" s="797"/>
      <c r="AG494" s="797"/>
      <c r="AH494" s="797"/>
      <c r="AI494" s="797"/>
      <c r="AJ494" s="797"/>
      <c r="AK494" s="797"/>
      <c r="AL494" s="797"/>
      <c r="AM494" s="797"/>
      <c r="AN494" s="797"/>
      <c r="AO494" s="797"/>
      <c r="AP494" s="797"/>
      <c r="AQ494" s="797"/>
      <c r="AR494" s="797"/>
      <c r="AS494" s="797"/>
      <c r="AT494" s="797"/>
      <c r="AU494" s="797"/>
      <c r="AV494" s="797"/>
      <c r="AW494" s="798"/>
      <c r="AX494" s="798"/>
      <c r="AY494" s="798"/>
      <c r="AZ494" s="798"/>
      <c r="BA494" s="798"/>
      <c r="BB494" s="798"/>
      <c r="BC494" s="798"/>
      <c r="BD494" s="798"/>
      <c r="BE494" s="798"/>
      <c r="DQ494" s="78"/>
      <c r="DR494" s="78"/>
      <c r="DS494" s="78"/>
      <c r="DT494" s="78"/>
      <c r="DU494" s="78"/>
      <c r="DV494" s="78"/>
      <c r="DW494" s="78"/>
      <c r="DX494" s="78"/>
      <c r="DY494" s="78"/>
      <c r="DZ494" s="78"/>
      <c r="EA494" s="78"/>
      <c r="EB494" s="78"/>
      <c r="EC494" s="78"/>
      <c r="ED494" s="78"/>
      <c r="EE494" s="78"/>
      <c r="EF494" s="78"/>
      <c r="EG494" s="78"/>
      <c r="EH494" s="78"/>
      <c r="EI494" s="78"/>
      <c r="EJ494" s="78"/>
      <c r="EK494" s="78"/>
      <c r="EL494" s="78"/>
      <c r="EM494" s="78"/>
      <c r="EN494" s="78"/>
      <c r="EO494" s="78"/>
      <c r="EP494" s="78"/>
      <c r="EQ494" s="78"/>
      <c r="ER494" s="78"/>
      <c r="ES494" s="78"/>
      <c r="IA494" s="84"/>
      <c r="IV494" s="85"/>
    </row>
    <row r="495" spans="10:256" ht="24" hidden="1" customHeight="1" x14ac:dyDescent="0.4">
      <c r="J495" s="67"/>
      <c r="K495" s="60"/>
      <c r="L495" s="594"/>
      <c r="M495" s="595"/>
      <c r="N495" s="595"/>
      <c r="O495" s="595"/>
      <c r="P495" s="595"/>
      <c r="Q495" s="800"/>
      <c r="R495" s="799"/>
      <c r="S495" s="799"/>
      <c r="T495" s="797"/>
      <c r="U495" s="797"/>
      <c r="V495" s="797"/>
      <c r="W495" s="797"/>
      <c r="X495" s="797"/>
      <c r="Y495" s="797"/>
      <c r="Z495" s="797"/>
      <c r="AA495" s="797"/>
      <c r="AB495" s="797"/>
      <c r="AC495" s="797"/>
      <c r="AD495" s="797"/>
      <c r="AE495" s="797"/>
      <c r="AF495" s="797"/>
      <c r="AG495" s="797"/>
      <c r="AH495" s="797"/>
      <c r="AI495" s="797"/>
      <c r="AJ495" s="797"/>
      <c r="AK495" s="797"/>
      <c r="AL495" s="797"/>
      <c r="AM495" s="797"/>
      <c r="AN495" s="797"/>
      <c r="AO495" s="797"/>
      <c r="AP495" s="797"/>
      <c r="AQ495" s="797"/>
      <c r="AR495" s="797"/>
      <c r="AS495" s="797"/>
      <c r="AT495" s="797"/>
      <c r="AU495" s="797"/>
      <c r="AV495" s="797"/>
      <c r="AW495" s="798"/>
      <c r="AX495" s="798"/>
      <c r="AY495" s="798"/>
      <c r="AZ495" s="798"/>
      <c r="BA495" s="798"/>
      <c r="BB495" s="798"/>
      <c r="BC495" s="798"/>
      <c r="BD495" s="798"/>
      <c r="BE495" s="798"/>
      <c r="DQ495" s="78"/>
      <c r="DR495" s="78"/>
      <c r="DS495" s="78"/>
      <c r="DT495" s="78"/>
      <c r="DU495" s="78"/>
      <c r="DV495" s="78"/>
      <c r="DW495" s="78"/>
      <c r="DX495" s="78"/>
      <c r="DY495" s="78"/>
      <c r="DZ495" s="78"/>
      <c r="EA495" s="78"/>
      <c r="EB495" s="78"/>
      <c r="EC495" s="78"/>
      <c r="ED495" s="78"/>
      <c r="EE495" s="78"/>
      <c r="EF495" s="78"/>
      <c r="EG495" s="78"/>
      <c r="EH495" s="78"/>
      <c r="EI495" s="78"/>
      <c r="EJ495" s="78"/>
      <c r="EK495" s="78"/>
      <c r="EL495" s="78"/>
      <c r="EM495" s="78"/>
      <c r="EN495" s="78"/>
      <c r="EO495" s="78"/>
      <c r="EP495" s="78"/>
      <c r="EQ495" s="78"/>
      <c r="ER495" s="78"/>
      <c r="ES495" s="78"/>
      <c r="IA495" s="84"/>
      <c r="IV495" s="85"/>
    </row>
    <row r="496" spans="10:256" ht="24" hidden="1" customHeight="1" x14ac:dyDescent="0.4">
      <c r="J496" s="67"/>
      <c r="K496" s="60"/>
      <c r="L496" s="594"/>
      <c r="M496" s="595"/>
      <c r="N496" s="595"/>
      <c r="O496" s="595"/>
      <c r="P496" s="595"/>
      <c r="Q496" s="800"/>
      <c r="R496" s="799"/>
      <c r="S496" s="799"/>
      <c r="T496" s="797"/>
      <c r="U496" s="797"/>
      <c r="V496" s="797"/>
      <c r="W496" s="797"/>
      <c r="X496" s="797"/>
      <c r="Y496" s="797"/>
      <c r="Z496" s="797"/>
      <c r="AA496" s="797"/>
      <c r="AB496" s="797"/>
      <c r="AC496" s="797"/>
      <c r="AD496" s="797"/>
      <c r="AE496" s="797"/>
      <c r="AF496" s="797"/>
      <c r="AG496" s="797"/>
      <c r="AH496" s="797"/>
      <c r="AI496" s="797"/>
      <c r="AJ496" s="797"/>
      <c r="AK496" s="797"/>
      <c r="AL496" s="797"/>
      <c r="AM496" s="797"/>
      <c r="AN496" s="797"/>
      <c r="AO496" s="797"/>
      <c r="AP496" s="797"/>
      <c r="AQ496" s="797"/>
      <c r="AR496" s="797"/>
      <c r="AS496" s="797"/>
      <c r="AT496" s="797"/>
      <c r="AU496" s="797"/>
      <c r="AV496" s="797"/>
      <c r="AW496" s="798"/>
      <c r="AX496" s="798"/>
      <c r="AY496" s="798"/>
      <c r="AZ496" s="798"/>
      <c r="BA496" s="798"/>
      <c r="BB496" s="798"/>
      <c r="BC496" s="798"/>
      <c r="BD496" s="798"/>
      <c r="BE496" s="798"/>
      <c r="DQ496" s="78"/>
      <c r="DR496" s="78"/>
      <c r="DS496" s="78"/>
      <c r="DT496" s="78"/>
      <c r="DU496" s="78"/>
      <c r="DV496" s="78"/>
      <c r="DW496" s="78"/>
      <c r="DX496" s="78"/>
      <c r="DY496" s="78"/>
      <c r="DZ496" s="78"/>
      <c r="EA496" s="78"/>
      <c r="EB496" s="78"/>
      <c r="EC496" s="78"/>
      <c r="ED496" s="78"/>
      <c r="EE496" s="78"/>
      <c r="EF496" s="78"/>
      <c r="EG496" s="78"/>
      <c r="EH496" s="78"/>
      <c r="EI496" s="78"/>
      <c r="EJ496" s="78"/>
      <c r="EK496" s="78"/>
      <c r="EL496" s="78"/>
      <c r="EM496" s="78"/>
      <c r="EN496" s="78"/>
      <c r="EO496" s="78"/>
      <c r="EP496" s="78"/>
      <c r="EQ496" s="78"/>
      <c r="ER496" s="78"/>
      <c r="ES496" s="78"/>
      <c r="IA496" s="84"/>
      <c r="IV496" s="85"/>
    </row>
    <row r="497" spans="10:256" ht="24" hidden="1" customHeight="1" x14ac:dyDescent="0.4">
      <c r="J497" s="67"/>
      <c r="K497" s="60"/>
      <c r="L497" s="594"/>
      <c r="M497" s="595"/>
      <c r="N497" s="595"/>
      <c r="O497" s="595"/>
      <c r="P497" s="595"/>
      <c r="Q497" s="800"/>
      <c r="R497" s="799"/>
      <c r="S497" s="799"/>
      <c r="T497" s="797"/>
      <c r="U497" s="797"/>
      <c r="V497" s="797"/>
      <c r="W497" s="797"/>
      <c r="X497" s="797"/>
      <c r="Y497" s="797"/>
      <c r="Z497" s="797"/>
      <c r="AA497" s="797"/>
      <c r="AB497" s="797"/>
      <c r="AC497" s="797"/>
      <c r="AD497" s="797"/>
      <c r="AE497" s="797"/>
      <c r="AF497" s="797"/>
      <c r="AG497" s="797"/>
      <c r="AH497" s="797"/>
      <c r="AI497" s="797"/>
      <c r="AJ497" s="797"/>
      <c r="AK497" s="797"/>
      <c r="AL497" s="797"/>
      <c r="AM497" s="797"/>
      <c r="AN497" s="797"/>
      <c r="AO497" s="797"/>
      <c r="AP497" s="797"/>
      <c r="AQ497" s="797"/>
      <c r="AR497" s="797"/>
      <c r="AS497" s="797"/>
      <c r="AT497" s="797"/>
      <c r="AU497" s="797"/>
      <c r="AV497" s="797"/>
      <c r="AW497" s="798"/>
      <c r="AX497" s="798"/>
      <c r="AY497" s="798"/>
      <c r="AZ497" s="798"/>
      <c r="BA497" s="798"/>
      <c r="BB497" s="798"/>
      <c r="BC497" s="798"/>
      <c r="BD497" s="798"/>
      <c r="BE497" s="798"/>
      <c r="DQ497" s="78"/>
      <c r="DR497" s="78"/>
      <c r="DS497" s="78"/>
      <c r="DT497" s="78"/>
      <c r="DU497" s="78"/>
      <c r="DV497" s="78"/>
      <c r="DW497" s="78"/>
      <c r="DX497" s="78"/>
      <c r="DY497" s="78"/>
      <c r="DZ497" s="78"/>
      <c r="EA497" s="78"/>
      <c r="EB497" s="78"/>
      <c r="EC497" s="78"/>
      <c r="ED497" s="78"/>
      <c r="EE497" s="78"/>
      <c r="EF497" s="78"/>
      <c r="EG497" s="78"/>
      <c r="EH497" s="78"/>
      <c r="EI497" s="78"/>
      <c r="EJ497" s="78"/>
      <c r="EK497" s="78"/>
      <c r="EL497" s="78"/>
      <c r="EM497" s="78"/>
      <c r="EN497" s="78"/>
      <c r="EO497" s="78"/>
      <c r="EP497" s="78"/>
      <c r="EQ497" s="78"/>
      <c r="ER497" s="78"/>
      <c r="ES497" s="78"/>
      <c r="IA497" s="84"/>
      <c r="IV497" s="85"/>
    </row>
    <row r="498" spans="10:256" ht="24" hidden="1" customHeight="1" x14ac:dyDescent="0.4">
      <c r="J498" s="67"/>
      <c r="K498" s="60"/>
      <c r="L498" s="594"/>
      <c r="M498" s="595"/>
      <c r="N498" s="595"/>
      <c r="O498" s="595"/>
      <c r="P498" s="595"/>
      <c r="Q498" s="800"/>
      <c r="R498" s="799"/>
      <c r="S498" s="799"/>
      <c r="T498" s="797"/>
      <c r="U498" s="797"/>
      <c r="V498" s="797"/>
      <c r="W498" s="797"/>
      <c r="X498" s="797"/>
      <c r="Y498" s="797"/>
      <c r="Z498" s="797"/>
      <c r="AA498" s="797"/>
      <c r="AB498" s="797"/>
      <c r="AC498" s="797"/>
      <c r="AD498" s="797"/>
      <c r="AE498" s="797"/>
      <c r="AF498" s="797"/>
      <c r="AG498" s="797"/>
      <c r="AH498" s="797"/>
      <c r="AI498" s="797"/>
      <c r="AJ498" s="797"/>
      <c r="AK498" s="797"/>
      <c r="AL498" s="797"/>
      <c r="AM498" s="797"/>
      <c r="AN498" s="797"/>
      <c r="AO498" s="797"/>
      <c r="AP498" s="797"/>
      <c r="AQ498" s="797"/>
      <c r="AR498" s="797"/>
      <c r="AS498" s="797"/>
      <c r="AT498" s="797"/>
      <c r="AU498" s="797"/>
      <c r="AV498" s="797"/>
      <c r="AW498" s="798"/>
      <c r="AX498" s="798"/>
      <c r="AY498" s="798"/>
      <c r="AZ498" s="798"/>
      <c r="BA498" s="798"/>
      <c r="BB498" s="798"/>
      <c r="BC498" s="798"/>
      <c r="BD498" s="798"/>
      <c r="BE498" s="798"/>
      <c r="DQ498" s="78"/>
      <c r="DR498" s="78"/>
      <c r="DS498" s="78"/>
      <c r="DT498" s="78"/>
      <c r="DU498" s="78"/>
      <c r="DV498" s="78"/>
      <c r="DW498" s="78"/>
      <c r="DX498" s="78"/>
      <c r="DY498" s="78"/>
      <c r="DZ498" s="78"/>
      <c r="EA498" s="78"/>
      <c r="EB498" s="78"/>
      <c r="EC498" s="78"/>
      <c r="ED498" s="78"/>
      <c r="EE498" s="78"/>
      <c r="EF498" s="78"/>
      <c r="EG498" s="78"/>
      <c r="EH498" s="78"/>
      <c r="EI498" s="78"/>
      <c r="EJ498" s="78"/>
      <c r="EK498" s="78"/>
      <c r="EL498" s="78"/>
      <c r="EM498" s="78"/>
      <c r="EN498" s="78"/>
      <c r="EO498" s="78"/>
      <c r="EP498" s="78"/>
      <c r="EQ498" s="78"/>
      <c r="ER498" s="78"/>
      <c r="ES498" s="78"/>
      <c r="IA498" s="84"/>
      <c r="IV498" s="85"/>
    </row>
    <row r="499" spans="10:256" ht="24" hidden="1" customHeight="1" x14ac:dyDescent="0.4">
      <c r="J499" s="67"/>
      <c r="K499" s="60"/>
      <c r="L499" s="594"/>
      <c r="M499" s="595"/>
      <c r="N499" s="595"/>
      <c r="O499" s="595"/>
      <c r="P499" s="595"/>
      <c r="Q499" s="800"/>
      <c r="R499" s="799"/>
      <c r="S499" s="799"/>
      <c r="T499" s="797"/>
      <c r="U499" s="797"/>
      <c r="V499" s="797"/>
      <c r="W499" s="797"/>
      <c r="X499" s="797"/>
      <c r="Y499" s="797"/>
      <c r="Z499" s="797"/>
      <c r="AA499" s="797"/>
      <c r="AB499" s="797"/>
      <c r="AC499" s="797"/>
      <c r="AD499" s="797"/>
      <c r="AE499" s="797"/>
      <c r="AF499" s="797"/>
      <c r="AG499" s="797"/>
      <c r="AH499" s="797"/>
      <c r="AI499" s="797"/>
      <c r="AJ499" s="797"/>
      <c r="AK499" s="797"/>
      <c r="AL499" s="797"/>
      <c r="AM499" s="797"/>
      <c r="AN499" s="797"/>
      <c r="AO499" s="797"/>
      <c r="AP499" s="797"/>
      <c r="AQ499" s="797"/>
      <c r="AR499" s="797"/>
      <c r="AS499" s="797"/>
      <c r="AT499" s="797"/>
      <c r="AU499" s="797"/>
      <c r="AV499" s="797"/>
      <c r="AW499" s="798"/>
      <c r="AX499" s="798"/>
      <c r="AY499" s="798"/>
      <c r="AZ499" s="798"/>
      <c r="BA499" s="798"/>
      <c r="BB499" s="798"/>
      <c r="BC499" s="798"/>
      <c r="BD499" s="798"/>
      <c r="BE499" s="798"/>
      <c r="DQ499" s="78"/>
      <c r="DR499" s="78"/>
      <c r="DS499" s="78"/>
      <c r="DT499" s="78"/>
      <c r="DU499" s="78"/>
      <c r="DV499" s="78"/>
      <c r="DW499" s="78"/>
      <c r="DX499" s="78"/>
      <c r="DY499" s="78"/>
      <c r="DZ499" s="78"/>
      <c r="EA499" s="78"/>
      <c r="EB499" s="78"/>
      <c r="EC499" s="78"/>
      <c r="ED499" s="78"/>
      <c r="EE499" s="78"/>
      <c r="EF499" s="78"/>
      <c r="EG499" s="78"/>
      <c r="EH499" s="78"/>
      <c r="EI499" s="78"/>
      <c r="EJ499" s="78"/>
      <c r="EK499" s="78"/>
      <c r="EL499" s="78"/>
      <c r="EM499" s="78"/>
      <c r="EN499" s="78"/>
      <c r="EO499" s="78"/>
      <c r="EP499" s="78"/>
      <c r="EQ499" s="78"/>
      <c r="ER499" s="78"/>
      <c r="ES499" s="78"/>
      <c r="IA499" s="84"/>
      <c r="IV499" s="85"/>
    </row>
    <row r="500" spans="10:256" ht="24" hidden="1" customHeight="1" x14ac:dyDescent="0.4">
      <c r="J500" s="67"/>
      <c r="K500" s="60"/>
      <c r="L500" s="594"/>
      <c r="M500" s="595"/>
      <c r="N500" s="595"/>
      <c r="O500" s="595"/>
      <c r="P500" s="595"/>
      <c r="Q500" s="800"/>
      <c r="R500" s="799"/>
      <c r="S500" s="799"/>
      <c r="T500" s="797"/>
      <c r="U500" s="797"/>
      <c r="V500" s="797"/>
      <c r="W500" s="797"/>
      <c r="X500" s="797"/>
      <c r="Y500" s="797"/>
      <c r="Z500" s="797"/>
      <c r="AA500" s="797"/>
      <c r="AB500" s="797"/>
      <c r="AC500" s="797"/>
      <c r="AD500" s="797"/>
      <c r="AE500" s="797"/>
      <c r="AF500" s="797"/>
      <c r="AG500" s="797"/>
      <c r="AH500" s="797"/>
      <c r="AI500" s="797"/>
      <c r="AJ500" s="797"/>
      <c r="AK500" s="797"/>
      <c r="AL500" s="797"/>
      <c r="AM500" s="797"/>
      <c r="AN500" s="797"/>
      <c r="AO500" s="797"/>
      <c r="AP500" s="797"/>
      <c r="AQ500" s="797"/>
      <c r="AR500" s="797"/>
      <c r="AS500" s="797"/>
      <c r="AT500" s="797"/>
      <c r="AU500" s="797"/>
      <c r="AV500" s="797"/>
      <c r="AW500" s="798"/>
      <c r="AX500" s="798"/>
      <c r="AY500" s="798"/>
      <c r="AZ500" s="798"/>
      <c r="BA500" s="798"/>
      <c r="BB500" s="798"/>
      <c r="BC500" s="798"/>
      <c r="BD500" s="798"/>
      <c r="BE500" s="798"/>
      <c r="DQ500" s="78"/>
      <c r="DR500" s="78"/>
      <c r="DS500" s="78"/>
      <c r="DT500" s="78"/>
      <c r="DU500" s="78"/>
      <c r="DV500" s="78"/>
      <c r="DW500" s="78"/>
      <c r="DX500" s="78"/>
      <c r="DY500" s="78"/>
      <c r="DZ500" s="78"/>
      <c r="EA500" s="78"/>
      <c r="EB500" s="78"/>
      <c r="EC500" s="78"/>
      <c r="ED500" s="78"/>
      <c r="EE500" s="78"/>
      <c r="EF500" s="78"/>
      <c r="EG500" s="78"/>
      <c r="EH500" s="78"/>
      <c r="EI500" s="78"/>
      <c r="EJ500" s="78"/>
      <c r="EK500" s="78"/>
      <c r="EL500" s="78"/>
      <c r="EM500" s="78"/>
      <c r="EN500" s="78"/>
      <c r="EO500" s="78"/>
      <c r="EP500" s="78"/>
      <c r="EQ500" s="78"/>
      <c r="ER500" s="78"/>
      <c r="ES500" s="78"/>
      <c r="IA500" s="84"/>
      <c r="IV500" s="85"/>
    </row>
    <row r="501" spans="10:256" ht="15.75" hidden="1" customHeight="1" x14ac:dyDescent="0.4">
      <c r="IA501" s="84"/>
      <c r="IV501" s="85"/>
    </row>
    <row r="502" spans="10:256" ht="15.75" hidden="1" customHeight="1" x14ac:dyDescent="0.4">
      <c r="IA502" s="84"/>
      <c r="IV502" s="85"/>
    </row>
    <row r="503" spans="10:256" ht="15.75" hidden="1" customHeight="1" x14ac:dyDescent="0.4">
      <c r="IA503" s="84"/>
      <c r="IV503" s="85"/>
    </row>
    <row r="504" spans="10:256" ht="15.75" hidden="1" customHeight="1" x14ac:dyDescent="0.4">
      <c r="IA504" s="84"/>
      <c r="IV504" s="85"/>
    </row>
    <row r="505" spans="10:256" ht="15.75" hidden="1" customHeight="1" x14ac:dyDescent="0.4">
      <c r="IA505" s="84"/>
      <c r="IV505" s="85"/>
    </row>
    <row r="506" spans="10:256" ht="15.75" hidden="1" customHeight="1" x14ac:dyDescent="0.4">
      <c r="IA506" s="84"/>
      <c r="IV506" s="85"/>
    </row>
    <row r="507" spans="10:256" ht="15.75" hidden="1" customHeight="1" x14ac:dyDescent="0.4">
      <c r="IA507" s="84"/>
      <c r="IV507" s="85"/>
    </row>
    <row r="508" spans="10:256" ht="15.75" hidden="1" customHeight="1" x14ac:dyDescent="0.4">
      <c r="IA508" s="84"/>
      <c r="IV508" s="85"/>
    </row>
    <row r="509" spans="10:256" ht="15.75" hidden="1" customHeight="1" x14ac:dyDescent="0.4">
      <c r="IA509" s="84"/>
      <c r="IV509" s="85"/>
    </row>
    <row r="510" spans="10:256" ht="15.75" hidden="1" customHeight="1" x14ac:dyDescent="0.4">
      <c r="IA510" s="84"/>
      <c r="IV510" s="85"/>
    </row>
    <row r="511" spans="10:256" ht="15.75" hidden="1" customHeight="1" x14ac:dyDescent="0.4">
      <c r="IA511" s="84"/>
      <c r="IV511" s="85"/>
    </row>
    <row r="512" spans="10:256" ht="15.75" hidden="1" customHeight="1" x14ac:dyDescent="0.4">
      <c r="IA512" s="84"/>
      <c r="IV512" s="85"/>
    </row>
    <row r="513" spans="235:256" ht="15.75" hidden="1" customHeight="1" x14ac:dyDescent="0.4">
      <c r="IA513" s="84"/>
      <c r="IV513" s="85"/>
    </row>
    <row r="514" spans="235:256" ht="15.75" hidden="1" customHeight="1" x14ac:dyDescent="0.4">
      <c r="IA514" s="84"/>
      <c r="IV514" s="85"/>
    </row>
    <row r="515" spans="235:256" ht="15.75" hidden="1" customHeight="1" x14ac:dyDescent="0.4">
      <c r="IA515" s="84"/>
      <c r="IV515" s="85"/>
    </row>
    <row r="516" spans="235:256" ht="15.75" hidden="1" customHeight="1" x14ac:dyDescent="0.4">
      <c r="IA516" s="84"/>
      <c r="IV516" s="85"/>
    </row>
    <row r="517" spans="235:256" ht="15.75" hidden="1" customHeight="1" x14ac:dyDescent="0.4">
      <c r="IA517" s="84"/>
      <c r="IV517" s="85"/>
    </row>
    <row r="518" spans="235:256" ht="15.75" hidden="1" customHeight="1" x14ac:dyDescent="0.4">
      <c r="IA518" s="84"/>
      <c r="IV518" s="85"/>
    </row>
    <row r="519" spans="235:256" ht="15.75" hidden="1" customHeight="1" x14ac:dyDescent="0.4">
      <c r="IA519" s="84"/>
      <c r="IV519" s="85"/>
    </row>
    <row r="520" spans="235:256" ht="15.75" hidden="1" customHeight="1" x14ac:dyDescent="0.4">
      <c r="IA520" s="84"/>
      <c r="IV520" s="85"/>
    </row>
    <row r="521" spans="235:256" ht="15.75" hidden="1" customHeight="1" x14ac:dyDescent="0.4">
      <c r="IA521" s="84"/>
      <c r="IV521" s="85"/>
    </row>
    <row r="522" spans="235:256" ht="15.75" hidden="1" customHeight="1" x14ac:dyDescent="0.4">
      <c r="IA522" s="84"/>
      <c r="IV522" s="85"/>
    </row>
    <row r="523" spans="235:256" ht="15.75" hidden="1" customHeight="1" x14ac:dyDescent="0.4">
      <c r="IA523" s="84"/>
      <c r="IV523" s="85"/>
    </row>
    <row r="524" spans="235:256" ht="15.75" hidden="1" customHeight="1" x14ac:dyDescent="0.4">
      <c r="IA524" s="84"/>
      <c r="IV524" s="85"/>
    </row>
    <row r="525" spans="235:256" ht="15.75" hidden="1" customHeight="1" x14ac:dyDescent="0.4">
      <c r="IA525" s="84"/>
      <c r="IV525" s="85"/>
    </row>
    <row r="526" spans="235:256" ht="15.75" hidden="1" customHeight="1" x14ac:dyDescent="0.4">
      <c r="IA526" s="84"/>
      <c r="IV526" s="85"/>
    </row>
    <row r="527" spans="235:256" ht="15.75" hidden="1" customHeight="1" x14ac:dyDescent="0.4">
      <c r="IA527" s="84"/>
      <c r="IV527" s="85"/>
    </row>
    <row r="528" spans="235:256" ht="15.75" hidden="1" customHeight="1" x14ac:dyDescent="0.4">
      <c r="IA528" s="84"/>
      <c r="IV528" s="85"/>
    </row>
    <row r="529" spans="235:256" ht="15.75" hidden="1" customHeight="1" x14ac:dyDescent="0.4">
      <c r="IA529" s="84"/>
      <c r="IV529" s="85"/>
    </row>
    <row r="530" spans="235:256" ht="15.75" hidden="1" customHeight="1" x14ac:dyDescent="0.4">
      <c r="IA530" s="84"/>
      <c r="IV530" s="85"/>
    </row>
    <row r="531" spans="235:256" ht="15.75" hidden="1" customHeight="1" x14ac:dyDescent="0.4">
      <c r="IA531" s="84"/>
      <c r="IV531" s="85"/>
    </row>
    <row r="532" spans="235:256" ht="15.75" hidden="1" customHeight="1" x14ac:dyDescent="0.4">
      <c r="IA532" s="84"/>
      <c r="IV532" s="85"/>
    </row>
    <row r="533" spans="235:256" ht="15.75" hidden="1" customHeight="1" x14ac:dyDescent="0.4">
      <c r="IA533" s="84"/>
      <c r="IV533" s="85"/>
    </row>
    <row r="534" spans="235:256" ht="15.75" hidden="1" customHeight="1" x14ac:dyDescent="0.4">
      <c r="IA534" s="84"/>
      <c r="IV534" s="85"/>
    </row>
    <row r="535" spans="235:256" ht="15.75" hidden="1" customHeight="1" x14ac:dyDescent="0.4">
      <c r="IA535" s="84"/>
      <c r="IV535" s="85"/>
    </row>
    <row r="536" spans="235:256" ht="15.75" hidden="1" customHeight="1" x14ac:dyDescent="0.4">
      <c r="IA536" s="84"/>
      <c r="IV536" s="85"/>
    </row>
    <row r="537" spans="235:256" ht="15.75" hidden="1" customHeight="1" x14ac:dyDescent="0.4">
      <c r="IA537" s="84"/>
      <c r="IV537" s="85"/>
    </row>
    <row r="538" spans="235:256" ht="15.75" hidden="1" customHeight="1" x14ac:dyDescent="0.4">
      <c r="IA538" s="84"/>
      <c r="IV538" s="85"/>
    </row>
    <row r="539" spans="235:256" ht="15.75" hidden="1" customHeight="1" x14ac:dyDescent="0.4">
      <c r="IA539" s="84"/>
      <c r="IV539" s="85"/>
    </row>
    <row r="540" spans="235:256" ht="15.75" hidden="1" customHeight="1" x14ac:dyDescent="0.4">
      <c r="IA540" s="84"/>
      <c r="IV540" s="85"/>
    </row>
    <row r="541" spans="235:256" ht="15.75" hidden="1" customHeight="1" x14ac:dyDescent="0.4">
      <c r="IA541" s="84"/>
      <c r="IV541" s="85"/>
    </row>
    <row r="542" spans="235:256" ht="15.75" hidden="1" customHeight="1" x14ac:dyDescent="0.4">
      <c r="IA542" s="84"/>
      <c r="IV542" s="85"/>
    </row>
    <row r="543" spans="235:256" ht="15.75" hidden="1" customHeight="1" x14ac:dyDescent="0.4">
      <c r="IA543" s="84"/>
      <c r="IV543" s="85"/>
    </row>
    <row r="544" spans="235:256" ht="15.75" hidden="1" customHeight="1" x14ac:dyDescent="0.4">
      <c r="IA544" s="84"/>
      <c r="IV544" s="85"/>
    </row>
    <row r="545" spans="235:256" ht="15.75" hidden="1" customHeight="1" x14ac:dyDescent="0.4">
      <c r="IA545" s="84"/>
      <c r="IV545" s="85"/>
    </row>
    <row r="546" spans="235:256" ht="15.75" hidden="1" customHeight="1" x14ac:dyDescent="0.4">
      <c r="IA546" s="84"/>
      <c r="IV546" s="85"/>
    </row>
    <row r="547" spans="235:256" ht="15.75" hidden="1" customHeight="1" x14ac:dyDescent="0.4">
      <c r="IA547" s="84"/>
      <c r="IV547" s="85"/>
    </row>
    <row r="548" spans="235:256" ht="15.75" hidden="1" customHeight="1" x14ac:dyDescent="0.4">
      <c r="IA548" s="84"/>
      <c r="IV548" s="85"/>
    </row>
    <row r="549" spans="235:256" ht="15.75" hidden="1" customHeight="1" x14ac:dyDescent="0.4">
      <c r="IA549" s="84"/>
      <c r="IV549" s="85"/>
    </row>
    <row r="550" spans="235:256" ht="15.75" hidden="1" customHeight="1" x14ac:dyDescent="0.4">
      <c r="IA550" s="84"/>
      <c r="IV550" s="85"/>
    </row>
    <row r="551" spans="235:256" ht="15.75" hidden="1" customHeight="1" x14ac:dyDescent="0.4">
      <c r="IA551" s="84"/>
      <c r="IV551" s="85"/>
    </row>
    <row r="552" spans="235:256" ht="15.75" hidden="1" customHeight="1" x14ac:dyDescent="0.4">
      <c r="IA552" s="84"/>
      <c r="IV552" s="85"/>
    </row>
    <row r="553" spans="235:256" ht="15.75" hidden="1" customHeight="1" x14ac:dyDescent="0.4">
      <c r="IA553" s="84"/>
      <c r="IV553" s="85"/>
    </row>
    <row r="554" spans="235:256" ht="15.75" hidden="1" customHeight="1" x14ac:dyDescent="0.4">
      <c r="IA554" s="84"/>
      <c r="IV554" s="85"/>
    </row>
    <row r="555" spans="235:256" ht="15.75" hidden="1" customHeight="1" x14ac:dyDescent="0.4">
      <c r="IA555" s="84"/>
      <c r="IV555" s="85"/>
    </row>
    <row r="556" spans="235:256" ht="15.75" hidden="1" customHeight="1" x14ac:dyDescent="0.4">
      <c r="IA556" s="84"/>
      <c r="IV556" s="85"/>
    </row>
    <row r="557" spans="235:256" ht="15.75" hidden="1" customHeight="1" x14ac:dyDescent="0.4">
      <c r="IA557" s="84"/>
      <c r="IV557" s="85"/>
    </row>
    <row r="558" spans="235:256" ht="15.75" hidden="1" customHeight="1" x14ac:dyDescent="0.4">
      <c r="IA558" s="84"/>
      <c r="IV558" s="85"/>
    </row>
    <row r="559" spans="235:256" ht="15.75" hidden="1" customHeight="1" x14ac:dyDescent="0.4">
      <c r="IA559" s="84"/>
      <c r="IV559" s="85"/>
    </row>
    <row r="560" spans="235:256" ht="15.75" hidden="1" customHeight="1" x14ac:dyDescent="0.4">
      <c r="IA560" s="84"/>
      <c r="IV560" s="85"/>
    </row>
    <row r="561" spans="235:256" ht="15.75" hidden="1" customHeight="1" x14ac:dyDescent="0.4">
      <c r="IA561" s="84"/>
      <c r="IV561" s="85"/>
    </row>
    <row r="562" spans="235:256" ht="15.75" hidden="1" customHeight="1" x14ac:dyDescent="0.4">
      <c r="IA562" s="84"/>
      <c r="IV562" s="85"/>
    </row>
    <row r="563" spans="235:256" ht="15.75" hidden="1" customHeight="1" x14ac:dyDescent="0.4">
      <c r="IA563" s="84"/>
      <c r="IV563" s="85"/>
    </row>
    <row r="564" spans="235:256" ht="15.75" hidden="1" customHeight="1" x14ac:dyDescent="0.4">
      <c r="IA564" s="84"/>
      <c r="IV564" s="85"/>
    </row>
    <row r="565" spans="235:256" ht="15.75" hidden="1" customHeight="1" x14ac:dyDescent="0.4">
      <c r="IA565" s="84"/>
      <c r="IV565" s="85"/>
    </row>
    <row r="566" spans="235:256" ht="15.75" hidden="1" customHeight="1" x14ac:dyDescent="0.4">
      <c r="IA566" s="84"/>
      <c r="IV566" s="85"/>
    </row>
    <row r="567" spans="235:256" ht="15.75" hidden="1" customHeight="1" x14ac:dyDescent="0.4">
      <c r="IA567" s="84"/>
      <c r="IV567" s="85"/>
    </row>
    <row r="568" spans="235:256" ht="15.75" hidden="1" customHeight="1" x14ac:dyDescent="0.4">
      <c r="IA568" s="84"/>
      <c r="IV568" s="85"/>
    </row>
    <row r="569" spans="235:256" ht="15.75" hidden="1" customHeight="1" x14ac:dyDescent="0.4">
      <c r="IA569" s="84"/>
      <c r="IV569" s="85"/>
    </row>
    <row r="570" spans="235:256" ht="15.75" hidden="1" customHeight="1" x14ac:dyDescent="0.4">
      <c r="IA570" s="84"/>
      <c r="IV570" s="85"/>
    </row>
    <row r="571" spans="235:256" ht="15.75" hidden="1" customHeight="1" x14ac:dyDescent="0.4">
      <c r="IA571" s="84"/>
      <c r="IV571" s="85"/>
    </row>
    <row r="572" spans="235:256" ht="15.75" hidden="1" customHeight="1" x14ac:dyDescent="0.4">
      <c r="IA572" s="84"/>
      <c r="IV572" s="85"/>
    </row>
    <row r="573" spans="235:256" ht="15.75" hidden="1" customHeight="1" x14ac:dyDescent="0.4">
      <c r="IA573" s="84"/>
      <c r="IV573" s="85"/>
    </row>
    <row r="574" spans="235:256" ht="15.75" hidden="1" customHeight="1" x14ac:dyDescent="0.4">
      <c r="IA574" s="84"/>
      <c r="IV574" s="85"/>
    </row>
    <row r="575" spans="235:256" ht="15.75" hidden="1" customHeight="1" x14ac:dyDescent="0.4">
      <c r="IA575" s="84"/>
      <c r="IV575" s="85"/>
    </row>
    <row r="576" spans="235:256" ht="15.75" hidden="1" customHeight="1" x14ac:dyDescent="0.4">
      <c r="IA576" s="84"/>
      <c r="IV576" s="85"/>
    </row>
    <row r="577" spans="235:256" ht="15.75" hidden="1" customHeight="1" x14ac:dyDescent="0.4">
      <c r="IA577" s="84"/>
      <c r="IV577" s="85"/>
    </row>
    <row r="578" spans="235:256" ht="15.75" hidden="1" customHeight="1" x14ac:dyDescent="0.4">
      <c r="IA578" s="84"/>
      <c r="IV578" s="85"/>
    </row>
    <row r="579" spans="235:256" ht="15.75" hidden="1" customHeight="1" x14ac:dyDescent="0.4">
      <c r="IA579" s="84"/>
      <c r="IV579" s="85"/>
    </row>
    <row r="580" spans="235:256" ht="15.75" hidden="1" customHeight="1" x14ac:dyDescent="0.4">
      <c r="IA580" s="84"/>
      <c r="IV580" s="85"/>
    </row>
    <row r="581" spans="235:256" ht="15.75" hidden="1" customHeight="1" x14ac:dyDescent="0.4">
      <c r="IA581" s="84"/>
      <c r="IV581" s="85"/>
    </row>
    <row r="582" spans="235:256" ht="15.75" hidden="1" customHeight="1" x14ac:dyDescent="0.4">
      <c r="IA582" s="84"/>
      <c r="IV582" s="85"/>
    </row>
    <row r="583" spans="235:256" ht="15.75" hidden="1" customHeight="1" x14ac:dyDescent="0.4">
      <c r="IA583" s="84"/>
      <c r="IV583" s="85"/>
    </row>
    <row r="584" spans="235:256" ht="15.75" hidden="1" customHeight="1" x14ac:dyDescent="0.4">
      <c r="IA584" s="84"/>
      <c r="IV584" s="85"/>
    </row>
    <row r="585" spans="235:256" ht="15.75" hidden="1" customHeight="1" x14ac:dyDescent="0.4">
      <c r="IA585" s="84"/>
      <c r="IV585" s="85"/>
    </row>
    <row r="586" spans="235:256" ht="15.75" hidden="1" customHeight="1" x14ac:dyDescent="0.4">
      <c r="IA586" s="84"/>
      <c r="IV586" s="85"/>
    </row>
    <row r="587" spans="235:256" ht="15.75" hidden="1" customHeight="1" x14ac:dyDescent="0.4">
      <c r="IA587" s="84"/>
      <c r="IV587" s="85"/>
    </row>
    <row r="588" spans="235:256" ht="15.75" hidden="1" customHeight="1" x14ac:dyDescent="0.4">
      <c r="IA588" s="84"/>
      <c r="IV588" s="85"/>
    </row>
    <row r="589" spans="235:256" ht="15.75" hidden="1" customHeight="1" x14ac:dyDescent="0.4">
      <c r="IA589" s="84"/>
      <c r="IV589" s="85"/>
    </row>
    <row r="590" spans="235:256" ht="15.75" hidden="1" customHeight="1" x14ac:dyDescent="0.4">
      <c r="IA590" s="84"/>
      <c r="IV590" s="85"/>
    </row>
    <row r="591" spans="235:256" ht="15.75" hidden="1" customHeight="1" x14ac:dyDescent="0.4">
      <c r="IA591" s="84"/>
      <c r="IV591" s="85"/>
    </row>
    <row r="592" spans="235:256" ht="15.75" hidden="1" customHeight="1" x14ac:dyDescent="0.4">
      <c r="IA592" s="84"/>
      <c r="IV592" s="85"/>
    </row>
    <row r="593" spans="235:256" ht="15.75" hidden="1" customHeight="1" x14ac:dyDescent="0.4">
      <c r="IA593" s="84"/>
      <c r="IV593" s="85"/>
    </row>
    <row r="594" spans="235:256" ht="15.75" hidden="1" customHeight="1" x14ac:dyDescent="0.4">
      <c r="IA594" s="84"/>
      <c r="IV594" s="85"/>
    </row>
    <row r="595" spans="235:256" ht="15.75" hidden="1" customHeight="1" x14ac:dyDescent="0.4">
      <c r="IA595" s="84"/>
      <c r="IV595" s="85"/>
    </row>
    <row r="596" spans="235:256" ht="15.75" hidden="1" customHeight="1" x14ac:dyDescent="0.4">
      <c r="IA596" s="84"/>
      <c r="IV596" s="85"/>
    </row>
    <row r="597" spans="235:256" ht="15.75" hidden="1" customHeight="1" x14ac:dyDescent="0.4">
      <c r="IA597" s="84"/>
      <c r="IV597" s="85"/>
    </row>
    <row r="598" spans="235:256" ht="15.75" hidden="1" customHeight="1" x14ac:dyDescent="0.4">
      <c r="IA598" s="84"/>
      <c r="IV598" s="85"/>
    </row>
    <row r="599" spans="235:256" ht="15.75" hidden="1" customHeight="1" x14ac:dyDescent="0.4">
      <c r="IA599" s="84"/>
      <c r="IV599" s="85"/>
    </row>
    <row r="600" spans="235:256" ht="15.75" hidden="1" customHeight="1" x14ac:dyDescent="0.4">
      <c r="IA600" s="84"/>
      <c r="IV600" s="85"/>
    </row>
    <row r="601" spans="235:256" ht="15.75" hidden="1" customHeight="1" x14ac:dyDescent="0.4">
      <c r="IA601" s="84"/>
      <c r="IV601" s="85"/>
    </row>
    <row r="602" spans="235:256" ht="15.75" hidden="1" customHeight="1" x14ac:dyDescent="0.4">
      <c r="IA602" s="84"/>
      <c r="IV602" s="85"/>
    </row>
    <row r="603" spans="235:256" ht="15.75" hidden="1" customHeight="1" x14ac:dyDescent="0.4">
      <c r="IA603" s="84"/>
      <c r="IV603" s="85"/>
    </row>
    <row r="604" spans="235:256" ht="15.75" hidden="1" customHeight="1" x14ac:dyDescent="0.4">
      <c r="IA604" s="84"/>
      <c r="IV604" s="85"/>
    </row>
    <row r="605" spans="235:256" ht="15.75" hidden="1" customHeight="1" x14ac:dyDescent="0.4">
      <c r="IA605" s="84"/>
      <c r="IV605" s="85"/>
    </row>
    <row r="606" spans="235:256" ht="15.75" hidden="1" customHeight="1" thickBot="1" x14ac:dyDescent="0.45">
      <c r="IA606" s="84"/>
      <c r="IV606" s="85"/>
    </row>
    <row r="607" spans="235:256" ht="15.75" hidden="1" customHeight="1" x14ac:dyDescent="0.4">
      <c r="IA607" s="112"/>
      <c r="IB607" s="89"/>
      <c r="IC607" s="89"/>
      <c r="ID607" s="89"/>
      <c r="IE607" s="89"/>
      <c r="IF607" s="89"/>
      <c r="IG607" s="89"/>
      <c r="IH607" s="89"/>
      <c r="II607" s="89"/>
      <c r="IJ607" s="89"/>
      <c r="IK607" s="89"/>
      <c r="IL607" s="89"/>
      <c r="IM607" s="89"/>
      <c r="IN607" s="89"/>
      <c r="IO607" s="89"/>
      <c r="IP607" s="89"/>
      <c r="IQ607" s="89"/>
      <c r="IR607" s="89"/>
      <c r="IS607" s="89"/>
      <c r="IT607" s="89"/>
      <c r="IU607" s="90"/>
      <c r="IV607" s="85"/>
    </row>
    <row r="608" spans="235:256" ht="15.75" hidden="1" customHeight="1" x14ac:dyDescent="0.4">
      <c r="IA608" s="84"/>
      <c r="IU608" s="85"/>
      <c r="IV608" s="85"/>
    </row>
    <row r="609" spans="235:256" ht="15.75" hidden="1" customHeight="1" x14ac:dyDescent="0.4">
      <c r="IA609" s="84"/>
      <c r="IU609" s="85"/>
      <c r="IV609" s="85"/>
    </row>
    <row r="610" spans="235:256" ht="15.75" hidden="1" customHeight="1" x14ac:dyDescent="0.4">
      <c r="IA610" s="84"/>
      <c r="IU610" s="85"/>
      <c r="IV610" s="85"/>
    </row>
    <row r="611" spans="235:256" ht="15.75" customHeight="1" thickBot="1" x14ac:dyDescent="0.45">
      <c r="IA611" s="84"/>
      <c r="IV611" s="85"/>
    </row>
    <row r="612" spans="235:256" ht="15.75" customHeight="1" x14ac:dyDescent="0.4">
      <c r="IA612" s="84"/>
      <c r="IC612" s="198" t="s">
        <v>42</v>
      </c>
      <c r="ID612" s="813" t="s">
        <v>44</v>
      </c>
      <c r="IE612" s="814"/>
      <c r="IF612" s="814"/>
      <c r="IG612" s="815"/>
      <c r="IH612" s="813" t="s">
        <v>430</v>
      </c>
      <c r="II612" s="814"/>
      <c r="IJ612" s="814"/>
      <c r="IK612" s="815"/>
      <c r="IL612" s="813" t="s">
        <v>429</v>
      </c>
      <c r="IM612" s="814"/>
      <c r="IN612" s="814"/>
      <c r="IO612" s="815"/>
      <c r="IP612" s="811" t="s">
        <v>348</v>
      </c>
      <c r="IQ612" s="812"/>
      <c r="IV612" s="85"/>
    </row>
    <row r="613" spans="235:256" ht="15.75" customHeight="1" x14ac:dyDescent="0.4">
      <c r="IA613" s="84"/>
      <c r="IC613" s="199" t="s">
        <v>43</v>
      </c>
      <c r="ID613" s="816" t="str">
        <f>IF('入力フォーム（案件情報）'!$A$36=TRUE,"OK","要確認")</f>
        <v>要確認</v>
      </c>
      <c r="IE613" s="817"/>
      <c r="IF613" s="817"/>
      <c r="IG613" s="818"/>
      <c r="IH613" s="816" t="str">
        <f>IF('入力フォーム（案件情報）'!Q45="","OK","要確認")</f>
        <v>要確認</v>
      </c>
      <c r="II613" s="817"/>
      <c r="IJ613" s="817"/>
      <c r="IK613" s="818"/>
      <c r="IL613" s="816" t="str">
        <f>IF(AND(IH613="OK",'入力フォーム（案件情報）'!A67=0),"OK",IF(AND('入力フォーム（案件情報）'!A67=1,'入力フォーム（案件情報）'!Q68=""),"OK","要確認"))</f>
        <v>要確認</v>
      </c>
      <c r="IM613" s="817"/>
      <c r="IN613" s="817"/>
      <c r="IO613" s="818"/>
      <c r="IP613" s="809" t="str">
        <f>IF('入力フォーム（案件情報）'!A101=4,"OK","要確認")</f>
        <v>要確認</v>
      </c>
      <c r="IQ613" s="810"/>
      <c r="IT613" s="14">
        <f>COUNTIF(ID613:IQ613,"要確認")</f>
        <v>4</v>
      </c>
      <c r="IV613" s="85"/>
    </row>
    <row r="614" spans="235:256" ht="10.5" customHeight="1" x14ac:dyDescent="0.4">
      <c r="IA614" s="84"/>
      <c r="IC614" s="801" t="s">
        <v>45</v>
      </c>
      <c r="ID614" s="803">
        <f>'入力フォーム（検体情報）'!M9</f>
        <v>0</v>
      </c>
      <c r="IE614" s="803"/>
      <c r="IF614" s="805" t="str">
        <f>IF(IT613=0,"OK","未入力があります")</f>
        <v>未入力があります</v>
      </c>
      <c r="IG614" s="805"/>
      <c r="IH614" s="805"/>
      <c r="II614" s="805"/>
      <c r="IJ614" s="805"/>
      <c r="IK614" s="805"/>
      <c r="IL614" s="805"/>
      <c r="IM614" s="805"/>
      <c r="IN614" s="805"/>
      <c r="IO614" s="805"/>
      <c r="IP614" s="805"/>
      <c r="IQ614" s="806"/>
      <c r="IV614" s="85"/>
    </row>
    <row r="615" spans="235:256" ht="13.7" customHeight="1" thickBot="1" x14ac:dyDescent="0.45">
      <c r="IA615" s="84"/>
      <c r="IC615" s="802"/>
      <c r="ID615" s="804"/>
      <c r="IE615" s="804"/>
      <c r="IF615" s="807"/>
      <c r="IG615" s="807"/>
      <c r="IH615" s="807"/>
      <c r="II615" s="807"/>
      <c r="IJ615" s="807"/>
      <c r="IK615" s="807"/>
      <c r="IL615" s="807"/>
      <c r="IM615" s="807"/>
      <c r="IN615" s="807"/>
      <c r="IO615" s="807"/>
      <c r="IP615" s="807"/>
      <c r="IQ615" s="808"/>
      <c r="IV615" s="85"/>
    </row>
    <row r="616" spans="235:256" ht="15.75" customHeight="1" x14ac:dyDescent="0.4">
      <c r="IA616" s="84"/>
      <c r="IV616" s="85"/>
    </row>
    <row r="617" spans="235:256" ht="15.75" customHeight="1" x14ac:dyDescent="0.4">
      <c r="IA617" s="84"/>
      <c r="IV617" s="85"/>
    </row>
    <row r="618" spans="235:256" ht="15.75" customHeight="1" x14ac:dyDescent="0.4">
      <c r="IA618" s="84"/>
      <c r="IF618" s="561"/>
      <c r="IG618" s="561"/>
      <c r="IH618" s="561"/>
      <c r="II618" s="561"/>
      <c r="IJ618" s="561"/>
      <c r="IK618" s="561"/>
      <c r="IL618" s="561"/>
      <c r="IM618" s="561"/>
      <c r="IN618" s="561"/>
      <c r="IO618" s="561"/>
      <c r="IP618" s="561"/>
      <c r="IQ618" s="561"/>
      <c r="IV618" s="85"/>
    </row>
    <row r="619" spans="235:256" ht="15.75" customHeight="1" x14ac:dyDescent="0.4">
      <c r="IA619" s="84"/>
      <c r="IV619" s="85"/>
    </row>
    <row r="620" spans="235:256" ht="15.75" customHeight="1" thickBot="1" x14ac:dyDescent="0.45">
      <c r="IA620" s="34"/>
      <c r="IB620" s="12"/>
      <c r="IC620" s="12"/>
      <c r="ID620" s="12"/>
      <c r="IE620" s="12"/>
      <c r="IF620" s="12"/>
      <c r="IG620" s="12"/>
      <c r="IH620" s="12"/>
      <c r="II620" s="12"/>
      <c r="IJ620" s="12"/>
      <c r="IK620" s="12"/>
      <c r="IL620" s="12"/>
      <c r="IM620" s="12"/>
      <c r="IN620" s="12"/>
      <c r="IO620" s="12"/>
      <c r="IP620" s="12"/>
      <c r="IQ620" s="12"/>
      <c r="IR620" s="12"/>
      <c r="IS620" s="12"/>
      <c r="IT620" s="12"/>
      <c r="IU620" s="12"/>
      <c r="IV620" s="15"/>
    </row>
    <row r="621" spans="235:256" ht="15.75" customHeight="1" x14ac:dyDescent="0.4"/>
    <row r="622" spans="235:256" ht="15.75" customHeight="1" x14ac:dyDescent="0.4"/>
    <row r="623" spans="235:256" ht="15.75" customHeight="1" x14ac:dyDescent="0.4"/>
    <row r="624" spans="235:256"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sheetData>
  <mergeCells count="1412">
    <mergeCell ref="IC614:IC615"/>
    <mergeCell ref="ID614:IE615"/>
    <mergeCell ref="IF614:IQ615"/>
    <mergeCell ref="IP613:IQ613"/>
    <mergeCell ref="IP612:IQ612"/>
    <mergeCell ref="AL500:AN500"/>
    <mergeCell ref="AO500:AR500"/>
    <mergeCell ref="AS500:AV500"/>
    <mergeCell ref="AW500:AY500"/>
    <mergeCell ref="AZ500:BB500"/>
    <mergeCell ref="BC500:BE500"/>
    <mergeCell ref="IL612:IO612"/>
    <mergeCell ref="IL613:IO613"/>
    <mergeCell ref="IH612:IK612"/>
    <mergeCell ref="IH613:IK613"/>
    <mergeCell ref="ID612:IG612"/>
    <mergeCell ref="ID613:IG613"/>
    <mergeCell ref="L500:Q500"/>
    <mergeCell ref="R500:S500"/>
    <mergeCell ref="T500:Z500"/>
    <mergeCell ref="AA500:AC500"/>
    <mergeCell ref="AD500:AG500"/>
    <mergeCell ref="AH500:AK500"/>
    <mergeCell ref="AL499:AN499"/>
    <mergeCell ref="AO499:AR499"/>
    <mergeCell ref="AS499:AV499"/>
    <mergeCell ref="AW499:AY499"/>
    <mergeCell ref="AZ499:BB499"/>
    <mergeCell ref="BC499:BE499"/>
    <mergeCell ref="L499:Q499"/>
    <mergeCell ref="R499:S499"/>
    <mergeCell ref="T499:Z499"/>
    <mergeCell ref="AA499:AC499"/>
    <mergeCell ref="AD499:AG499"/>
    <mergeCell ref="AH499:AK499"/>
    <mergeCell ref="AL498:AN498"/>
    <mergeCell ref="AO498:AR498"/>
    <mergeCell ref="AS498:AV498"/>
    <mergeCell ref="AW498:AY498"/>
    <mergeCell ref="AZ498:BB498"/>
    <mergeCell ref="BC498:BE498"/>
    <mergeCell ref="L498:Q498"/>
    <mergeCell ref="R498:S498"/>
    <mergeCell ref="T498:Z498"/>
    <mergeCell ref="AA498:AC498"/>
    <mergeCell ref="AD498:AG498"/>
    <mergeCell ref="AH498:AK498"/>
    <mergeCell ref="AL497:AN497"/>
    <mergeCell ref="AO497:AR497"/>
    <mergeCell ref="AS497:AV497"/>
    <mergeCell ref="AW497:AY497"/>
    <mergeCell ref="AZ497:BB497"/>
    <mergeCell ref="BC497:BE497"/>
    <mergeCell ref="L497:Q497"/>
    <mergeCell ref="R497:S497"/>
    <mergeCell ref="T497:Z497"/>
    <mergeCell ref="AA497:AC497"/>
    <mergeCell ref="AD497:AG497"/>
    <mergeCell ref="AH497:AK497"/>
    <mergeCell ref="AL496:AN496"/>
    <mergeCell ref="AO496:AR496"/>
    <mergeCell ref="AS496:AV496"/>
    <mergeCell ref="AW496:AY496"/>
    <mergeCell ref="AZ496:BB496"/>
    <mergeCell ref="BC496:BE496"/>
    <mergeCell ref="L496:Q496"/>
    <mergeCell ref="R496:S496"/>
    <mergeCell ref="T496:Z496"/>
    <mergeCell ref="AA496:AC496"/>
    <mergeCell ref="AD496:AG496"/>
    <mergeCell ref="AH496:AK496"/>
    <mergeCell ref="AL495:AN495"/>
    <mergeCell ref="AO495:AR495"/>
    <mergeCell ref="AS495:AV495"/>
    <mergeCell ref="AW495:AY495"/>
    <mergeCell ref="AZ495:BB495"/>
    <mergeCell ref="BC495:BE495"/>
    <mergeCell ref="L495:Q495"/>
    <mergeCell ref="R495:S495"/>
    <mergeCell ref="T495:Z495"/>
    <mergeCell ref="AA495:AC495"/>
    <mergeCell ref="AD495:AG495"/>
    <mergeCell ref="AH495:AK495"/>
    <mergeCell ref="AL494:AN494"/>
    <mergeCell ref="AO494:AR494"/>
    <mergeCell ref="AS494:AV494"/>
    <mergeCell ref="AW494:AY494"/>
    <mergeCell ref="AZ494:BB494"/>
    <mergeCell ref="BC494:BE494"/>
    <mergeCell ref="L494:Q494"/>
    <mergeCell ref="R494:S494"/>
    <mergeCell ref="T494:Z494"/>
    <mergeCell ref="AA494:AC494"/>
    <mergeCell ref="AD494:AG494"/>
    <mergeCell ref="AH494:AK494"/>
    <mergeCell ref="AL493:AN493"/>
    <mergeCell ref="AO493:AR493"/>
    <mergeCell ref="AS493:AV493"/>
    <mergeCell ref="AW493:AY493"/>
    <mergeCell ref="AZ493:BB493"/>
    <mergeCell ref="BC493:BE493"/>
    <mergeCell ref="L493:Q493"/>
    <mergeCell ref="R493:S493"/>
    <mergeCell ref="T493:Z493"/>
    <mergeCell ref="AA493:AC493"/>
    <mergeCell ref="AD493:AG493"/>
    <mergeCell ref="AH493:AK493"/>
    <mergeCell ref="AL492:AN492"/>
    <mergeCell ref="AO492:AR492"/>
    <mergeCell ref="AS492:AV492"/>
    <mergeCell ref="AW492:AY492"/>
    <mergeCell ref="AZ492:BB492"/>
    <mergeCell ref="BC492:BE492"/>
    <mergeCell ref="L492:Q492"/>
    <mergeCell ref="R492:S492"/>
    <mergeCell ref="T492:Z492"/>
    <mergeCell ref="AA492:AC492"/>
    <mergeCell ref="AD492:AG492"/>
    <mergeCell ref="AH492:AK492"/>
    <mergeCell ref="AL491:AN491"/>
    <mergeCell ref="AO491:AR491"/>
    <mergeCell ref="AS491:AV491"/>
    <mergeCell ref="AW491:AY491"/>
    <mergeCell ref="AZ491:BB491"/>
    <mergeCell ref="BC491:BE491"/>
    <mergeCell ref="L491:Q491"/>
    <mergeCell ref="R491:S491"/>
    <mergeCell ref="T491:Z491"/>
    <mergeCell ref="AA491:AC491"/>
    <mergeCell ref="AD491:AG491"/>
    <mergeCell ref="AH491:AK491"/>
    <mergeCell ref="AL490:AN490"/>
    <mergeCell ref="AO490:AR490"/>
    <mergeCell ref="AS490:AV490"/>
    <mergeCell ref="AW490:AY490"/>
    <mergeCell ref="AZ490:BB490"/>
    <mergeCell ref="BC490:BE490"/>
    <mergeCell ref="L490:Q490"/>
    <mergeCell ref="R490:S490"/>
    <mergeCell ref="T490:Z490"/>
    <mergeCell ref="AA490:AC490"/>
    <mergeCell ref="AD490:AG490"/>
    <mergeCell ref="AH490:AK490"/>
    <mergeCell ref="AL489:AN489"/>
    <mergeCell ref="AO489:AR489"/>
    <mergeCell ref="AS489:AV489"/>
    <mergeCell ref="AW489:AY489"/>
    <mergeCell ref="AZ489:BB489"/>
    <mergeCell ref="BC489:BE489"/>
    <mergeCell ref="L489:Q489"/>
    <mergeCell ref="R489:S489"/>
    <mergeCell ref="T489:Z489"/>
    <mergeCell ref="AA489:AC489"/>
    <mergeCell ref="AD489:AG489"/>
    <mergeCell ref="AH489:AK489"/>
    <mergeCell ref="AL488:AN488"/>
    <mergeCell ref="AO488:AR488"/>
    <mergeCell ref="AS488:AV488"/>
    <mergeCell ref="AW488:AY488"/>
    <mergeCell ref="AZ488:BB488"/>
    <mergeCell ref="BC488:BE488"/>
    <mergeCell ref="L488:Q488"/>
    <mergeCell ref="R488:S488"/>
    <mergeCell ref="T488:Z488"/>
    <mergeCell ref="AA488:AC488"/>
    <mergeCell ref="AD488:AG488"/>
    <mergeCell ref="AH488:AK488"/>
    <mergeCell ref="AL487:AN487"/>
    <mergeCell ref="AO487:AR487"/>
    <mergeCell ref="AS487:AV487"/>
    <mergeCell ref="AW487:AY487"/>
    <mergeCell ref="AZ487:BB487"/>
    <mergeCell ref="BC487:BE487"/>
    <mergeCell ref="L487:Q487"/>
    <mergeCell ref="R487:S487"/>
    <mergeCell ref="T487:Z487"/>
    <mergeCell ref="AA487:AC487"/>
    <mergeCell ref="AD487:AG487"/>
    <mergeCell ref="AH487:AK487"/>
    <mergeCell ref="AL486:AN486"/>
    <mergeCell ref="AO486:AR486"/>
    <mergeCell ref="AS486:AV486"/>
    <mergeCell ref="AW486:AY486"/>
    <mergeCell ref="AZ486:BB486"/>
    <mergeCell ref="BC486:BE486"/>
    <mergeCell ref="L486:Q486"/>
    <mergeCell ref="R486:S486"/>
    <mergeCell ref="T486:Z486"/>
    <mergeCell ref="AA486:AC486"/>
    <mergeCell ref="AD486:AG486"/>
    <mergeCell ref="AH486:AK486"/>
    <mergeCell ref="AL485:AN485"/>
    <mergeCell ref="AO485:AR485"/>
    <mergeCell ref="AS485:AV485"/>
    <mergeCell ref="AW485:AY485"/>
    <mergeCell ref="AZ485:BB485"/>
    <mergeCell ref="BC485:BE485"/>
    <mergeCell ref="L485:Q485"/>
    <mergeCell ref="R485:S485"/>
    <mergeCell ref="T485:Z485"/>
    <mergeCell ref="AA485:AC485"/>
    <mergeCell ref="AD485:AG485"/>
    <mergeCell ref="AH485:AK485"/>
    <mergeCell ref="AL484:AN484"/>
    <mergeCell ref="AO484:AR484"/>
    <mergeCell ref="AS484:AV484"/>
    <mergeCell ref="AW484:AY484"/>
    <mergeCell ref="AZ484:BB484"/>
    <mergeCell ref="BC484:BE484"/>
    <mergeCell ref="L484:Q484"/>
    <mergeCell ref="R484:S484"/>
    <mergeCell ref="T484:Z484"/>
    <mergeCell ref="AA484:AC484"/>
    <mergeCell ref="AD484:AG484"/>
    <mergeCell ref="AH484:AK484"/>
    <mergeCell ref="AL483:AN483"/>
    <mergeCell ref="AO483:AR483"/>
    <mergeCell ref="AS483:AV483"/>
    <mergeCell ref="AW483:AY483"/>
    <mergeCell ref="AZ483:BB483"/>
    <mergeCell ref="BC483:BE483"/>
    <mergeCell ref="L483:Q483"/>
    <mergeCell ref="R483:S483"/>
    <mergeCell ref="T483:Z483"/>
    <mergeCell ref="AA483:AC483"/>
    <mergeCell ref="AD483:AG483"/>
    <mergeCell ref="AH483:AK483"/>
    <mergeCell ref="AL482:AN482"/>
    <mergeCell ref="AO482:AR482"/>
    <mergeCell ref="AS482:AV482"/>
    <mergeCell ref="AW482:AY482"/>
    <mergeCell ref="AZ482:BB482"/>
    <mergeCell ref="BC482:BE482"/>
    <mergeCell ref="L482:Q482"/>
    <mergeCell ref="R482:S482"/>
    <mergeCell ref="T482:Z482"/>
    <mergeCell ref="AA482:AC482"/>
    <mergeCell ref="AD482:AG482"/>
    <mergeCell ref="AH482:AK482"/>
    <mergeCell ref="AL481:AN481"/>
    <mergeCell ref="AO481:AR481"/>
    <mergeCell ref="AS481:AV481"/>
    <mergeCell ref="AW481:AY481"/>
    <mergeCell ref="AZ481:BB481"/>
    <mergeCell ref="BC481:BE481"/>
    <mergeCell ref="L481:Q481"/>
    <mergeCell ref="R481:S481"/>
    <mergeCell ref="T481:Z481"/>
    <mergeCell ref="AA481:AC481"/>
    <mergeCell ref="AD481:AG481"/>
    <mergeCell ref="AH481:AK481"/>
    <mergeCell ref="AL480:AN480"/>
    <mergeCell ref="AO480:AR480"/>
    <mergeCell ref="AS480:AV480"/>
    <mergeCell ref="AW480:AY480"/>
    <mergeCell ref="AZ480:BB480"/>
    <mergeCell ref="BC480:BE480"/>
    <mergeCell ref="L480:Q480"/>
    <mergeCell ref="R480:S480"/>
    <mergeCell ref="T480:Z480"/>
    <mergeCell ref="AA480:AC480"/>
    <mergeCell ref="AD480:AG480"/>
    <mergeCell ref="AH480:AK480"/>
    <mergeCell ref="AL479:AN479"/>
    <mergeCell ref="AO479:AR479"/>
    <mergeCell ref="AS479:AV479"/>
    <mergeCell ref="AW479:AY479"/>
    <mergeCell ref="AZ479:BB479"/>
    <mergeCell ref="BC479:BE479"/>
    <mergeCell ref="L479:Q479"/>
    <mergeCell ref="R479:S479"/>
    <mergeCell ref="T479:Z479"/>
    <mergeCell ref="AA479:AC479"/>
    <mergeCell ref="AD479:AG479"/>
    <mergeCell ref="AH479:AK479"/>
    <mergeCell ref="AL478:AN478"/>
    <mergeCell ref="AO478:AR478"/>
    <mergeCell ref="AS478:AV478"/>
    <mergeCell ref="AW478:AY478"/>
    <mergeCell ref="AZ478:BB478"/>
    <mergeCell ref="BC478:BE478"/>
    <mergeCell ref="L478:Q478"/>
    <mergeCell ref="R478:S478"/>
    <mergeCell ref="T478:Z478"/>
    <mergeCell ref="AA478:AC478"/>
    <mergeCell ref="AD478:AG478"/>
    <mergeCell ref="AH478:AK478"/>
    <mergeCell ref="AL477:AN477"/>
    <mergeCell ref="AO477:AR477"/>
    <mergeCell ref="AS477:AV477"/>
    <mergeCell ref="AW477:AY477"/>
    <mergeCell ref="AZ477:BB477"/>
    <mergeCell ref="BC477:BE477"/>
    <mergeCell ref="L477:Q477"/>
    <mergeCell ref="R477:S477"/>
    <mergeCell ref="T477:Z477"/>
    <mergeCell ref="AA477:AC477"/>
    <mergeCell ref="AD477:AG477"/>
    <mergeCell ref="AH477:AK477"/>
    <mergeCell ref="AL476:AN476"/>
    <mergeCell ref="AO476:AR476"/>
    <mergeCell ref="AS476:AV476"/>
    <mergeCell ref="AW476:AY476"/>
    <mergeCell ref="AZ476:BB476"/>
    <mergeCell ref="BC476:BE476"/>
    <mergeCell ref="L476:Q476"/>
    <mergeCell ref="R476:S476"/>
    <mergeCell ref="T476:Z476"/>
    <mergeCell ref="AA476:AC476"/>
    <mergeCell ref="AD476:AG476"/>
    <mergeCell ref="AH476:AK476"/>
    <mergeCell ref="AL475:AN475"/>
    <mergeCell ref="AO475:AR475"/>
    <mergeCell ref="AS475:AV475"/>
    <mergeCell ref="AW475:AY475"/>
    <mergeCell ref="AZ475:BB475"/>
    <mergeCell ref="BC475:BE475"/>
    <mergeCell ref="L475:Q475"/>
    <mergeCell ref="R475:S475"/>
    <mergeCell ref="T475:Z475"/>
    <mergeCell ref="AA475:AC475"/>
    <mergeCell ref="AD475:AG475"/>
    <mergeCell ref="AH475:AK475"/>
    <mergeCell ref="AL474:AN474"/>
    <mergeCell ref="AO474:AR474"/>
    <mergeCell ref="AS474:AV474"/>
    <mergeCell ref="AW474:AY474"/>
    <mergeCell ref="AZ474:BB474"/>
    <mergeCell ref="BC474:BE474"/>
    <mergeCell ref="L474:Q474"/>
    <mergeCell ref="R474:S474"/>
    <mergeCell ref="T474:Z474"/>
    <mergeCell ref="AA474:AC474"/>
    <mergeCell ref="AD474:AG474"/>
    <mergeCell ref="AH474:AK474"/>
    <mergeCell ref="AL473:AN473"/>
    <mergeCell ref="AO473:AR473"/>
    <mergeCell ref="AS473:AV473"/>
    <mergeCell ref="AW473:AY473"/>
    <mergeCell ref="AZ473:BB473"/>
    <mergeCell ref="BC473:BE473"/>
    <mergeCell ref="L473:Q473"/>
    <mergeCell ref="R473:S473"/>
    <mergeCell ref="T473:Z473"/>
    <mergeCell ref="AA473:AC473"/>
    <mergeCell ref="AD473:AG473"/>
    <mergeCell ref="AH473:AK473"/>
    <mergeCell ref="AL472:AN472"/>
    <mergeCell ref="AO472:AR472"/>
    <mergeCell ref="AS472:AV472"/>
    <mergeCell ref="AW472:AY472"/>
    <mergeCell ref="AZ472:BB472"/>
    <mergeCell ref="BC472:BE472"/>
    <mergeCell ref="L472:Q472"/>
    <mergeCell ref="R472:S472"/>
    <mergeCell ref="T472:Z472"/>
    <mergeCell ref="AA472:AC472"/>
    <mergeCell ref="AD472:AG472"/>
    <mergeCell ref="AH472:AK472"/>
    <mergeCell ref="AL471:AN471"/>
    <mergeCell ref="AO471:AR471"/>
    <mergeCell ref="AS471:AV471"/>
    <mergeCell ref="AW471:AY471"/>
    <mergeCell ref="AZ471:BB471"/>
    <mergeCell ref="BC471:BE471"/>
    <mergeCell ref="L471:Q471"/>
    <mergeCell ref="R471:S471"/>
    <mergeCell ref="T471:Z471"/>
    <mergeCell ref="AA471:AC471"/>
    <mergeCell ref="AD471:AG471"/>
    <mergeCell ref="AH471:AK471"/>
    <mergeCell ref="AL470:AN470"/>
    <mergeCell ref="AO470:AR470"/>
    <mergeCell ref="AS470:AV470"/>
    <mergeCell ref="AW470:AY470"/>
    <mergeCell ref="AZ470:BB470"/>
    <mergeCell ref="BC470:BE470"/>
    <mergeCell ref="L470:Q470"/>
    <mergeCell ref="R470:S470"/>
    <mergeCell ref="T470:Z470"/>
    <mergeCell ref="AA470:AC470"/>
    <mergeCell ref="AD470:AG470"/>
    <mergeCell ref="AH470:AK470"/>
    <mergeCell ref="AL469:AN469"/>
    <mergeCell ref="AO469:AR469"/>
    <mergeCell ref="AS469:AV469"/>
    <mergeCell ref="AW469:AY469"/>
    <mergeCell ref="AZ469:BB469"/>
    <mergeCell ref="BC469:BE469"/>
    <mergeCell ref="L469:Q469"/>
    <mergeCell ref="R469:S469"/>
    <mergeCell ref="T469:Z469"/>
    <mergeCell ref="AA469:AC469"/>
    <mergeCell ref="AD469:AG469"/>
    <mergeCell ref="AH469:AK469"/>
    <mergeCell ref="AL468:AN468"/>
    <mergeCell ref="AO468:AR468"/>
    <mergeCell ref="AS468:AV468"/>
    <mergeCell ref="AW468:AY468"/>
    <mergeCell ref="AZ468:BB468"/>
    <mergeCell ref="BC468:BE468"/>
    <mergeCell ref="L468:Q468"/>
    <mergeCell ref="R468:S468"/>
    <mergeCell ref="T468:Z468"/>
    <mergeCell ref="AA468:AC468"/>
    <mergeCell ref="AD468:AG468"/>
    <mergeCell ref="AH468:AK468"/>
    <mergeCell ref="AL467:AN467"/>
    <mergeCell ref="AO467:AR467"/>
    <mergeCell ref="AS467:AV467"/>
    <mergeCell ref="AW467:AY467"/>
    <mergeCell ref="AZ467:BB467"/>
    <mergeCell ref="BC467:BE467"/>
    <mergeCell ref="L467:Q467"/>
    <mergeCell ref="R467:S467"/>
    <mergeCell ref="T467:Z467"/>
    <mergeCell ref="AA467:AC467"/>
    <mergeCell ref="AD467:AG467"/>
    <mergeCell ref="AH467:AK467"/>
    <mergeCell ref="AL466:AN466"/>
    <mergeCell ref="AO466:AR466"/>
    <mergeCell ref="AS466:AV466"/>
    <mergeCell ref="AW466:AY466"/>
    <mergeCell ref="AZ466:BB466"/>
    <mergeCell ref="BC466:BE466"/>
    <mergeCell ref="L466:Q466"/>
    <mergeCell ref="R466:S466"/>
    <mergeCell ref="T466:Z466"/>
    <mergeCell ref="AA466:AC466"/>
    <mergeCell ref="AD466:AG466"/>
    <mergeCell ref="AH466:AK466"/>
    <mergeCell ref="AL465:AN465"/>
    <mergeCell ref="AO465:AR465"/>
    <mergeCell ref="AS465:AV465"/>
    <mergeCell ref="AW465:AY465"/>
    <mergeCell ref="AZ465:BB465"/>
    <mergeCell ref="BC465:BE465"/>
    <mergeCell ref="L465:Q465"/>
    <mergeCell ref="R465:S465"/>
    <mergeCell ref="T465:Z465"/>
    <mergeCell ref="AA465:AC465"/>
    <mergeCell ref="AD465:AG465"/>
    <mergeCell ref="AH465:AK465"/>
    <mergeCell ref="AL464:AN464"/>
    <mergeCell ref="AO464:AR464"/>
    <mergeCell ref="AS464:AV464"/>
    <mergeCell ref="AW464:AY464"/>
    <mergeCell ref="AZ464:BB464"/>
    <mergeCell ref="BC464:BE464"/>
    <mergeCell ref="L464:Q464"/>
    <mergeCell ref="R464:S464"/>
    <mergeCell ref="T464:Z464"/>
    <mergeCell ref="AA464:AC464"/>
    <mergeCell ref="AD464:AG464"/>
    <mergeCell ref="AH464:AK464"/>
    <mergeCell ref="AL463:AN463"/>
    <mergeCell ref="AO463:AR463"/>
    <mergeCell ref="AS463:AV463"/>
    <mergeCell ref="AW463:AY463"/>
    <mergeCell ref="AZ463:BB463"/>
    <mergeCell ref="BC463:BE463"/>
    <mergeCell ref="L463:Q463"/>
    <mergeCell ref="R463:S463"/>
    <mergeCell ref="T463:Z463"/>
    <mergeCell ref="AA463:AC463"/>
    <mergeCell ref="AD463:AG463"/>
    <mergeCell ref="AH463:AK463"/>
    <mergeCell ref="AL462:AN462"/>
    <mergeCell ref="AO462:AR462"/>
    <mergeCell ref="AS462:AV462"/>
    <mergeCell ref="AW462:AY462"/>
    <mergeCell ref="AZ462:BB462"/>
    <mergeCell ref="BC462:BE462"/>
    <mergeCell ref="L462:Q462"/>
    <mergeCell ref="R462:S462"/>
    <mergeCell ref="T462:Z462"/>
    <mergeCell ref="AA462:AC462"/>
    <mergeCell ref="AD462:AG462"/>
    <mergeCell ref="AH462:AK462"/>
    <mergeCell ref="AL461:AN461"/>
    <mergeCell ref="AO461:AR461"/>
    <mergeCell ref="AS461:AV461"/>
    <mergeCell ref="AW461:AY461"/>
    <mergeCell ref="AZ461:BB461"/>
    <mergeCell ref="BC461:BE461"/>
    <mergeCell ref="L461:Q461"/>
    <mergeCell ref="R461:S461"/>
    <mergeCell ref="T461:Z461"/>
    <mergeCell ref="AA461:AC461"/>
    <mergeCell ref="AD461:AG461"/>
    <mergeCell ref="AH461:AK461"/>
    <mergeCell ref="AL460:AN460"/>
    <mergeCell ref="AO460:AR460"/>
    <mergeCell ref="AS460:AV460"/>
    <mergeCell ref="AW460:AY460"/>
    <mergeCell ref="AZ460:BB460"/>
    <mergeCell ref="BC460:BE460"/>
    <mergeCell ref="L460:Q460"/>
    <mergeCell ref="R460:S460"/>
    <mergeCell ref="T460:Z460"/>
    <mergeCell ref="AA460:AC460"/>
    <mergeCell ref="AD460:AG460"/>
    <mergeCell ref="AH460:AK460"/>
    <mergeCell ref="AL459:AN459"/>
    <mergeCell ref="AO459:AR459"/>
    <mergeCell ref="AS459:AV459"/>
    <mergeCell ref="AW459:AY459"/>
    <mergeCell ref="AZ459:BB459"/>
    <mergeCell ref="BC459:BE459"/>
    <mergeCell ref="L459:Q459"/>
    <mergeCell ref="R459:S459"/>
    <mergeCell ref="T459:Z459"/>
    <mergeCell ref="AA459:AC459"/>
    <mergeCell ref="AD459:AG459"/>
    <mergeCell ref="AH459:AK459"/>
    <mergeCell ref="AL458:AN458"/>
    <mergeCell ref="AO458:AR458"/>
    <mergeCell ref="AS458:AV458"/>
    <mergeCell ref="AW458:AY458"/>
    <mergeCell ref="AZ458:BB458"/>
    <mergeCell ref="BC458:BE458"/>
    <mergeCell ref="L458:Q458"/>
    <mergeCell ref="R458:S458"/>
    <mergeCell ref="T458:Z458"/>
    <mergeCell ref="AA458:AC458"/>
    <mergeCell ref="AD458:AG458"/>
    <mergeCell ref="AH458:AK458"/>
    <mergeCell ref="AL457:AN457"/>
    <mergeCell ref="AO457:AR457"/>
    <mergeCell ref="AS457:AV457"/>
    <mergeCell ref="AW457:AY457"/>
    <mergeCell ref="AZ457:BB457"/>
    <mergeCell ref="BC457:BE457"/>
    <mergeCell ref="L457:Q457"/>
    <mergeCell ref="R457:S457"/>
    <mergeCell ref="T457:Z457"/>
    <mergeCell ref="AA457:AC457"/>
    <mergeCell ref="AD457:AG457"/>
    <mergeCell ref="AH457:AK457"/>
    <mergeCell ref="AL456:AN456"/>
    <mergeCell ref="AO456:AR456"/>
    <mergeCell ref="AS456:AV456"/>
    <mergeCell ref="AW456:AY456"/>
    <mergeCell ref="AZ456:BB456"/>
    <mergeCell ref="BC456:BE456"/>
    <mergeCell ref="L456:Q456"/>
    <mergeCell ref="R456:S456"/>
    <mergeCell ref="T456:Z456"/>
    <mergeCell ref="AA456:AC456"/>
    <mergeCell ref="AD456:AG456"/>
    <mergeCell ref="AH456:AK456"/>
    <mergeCell ref="AL455:AN455"/>
    <mergeCell ref="AO455:AR455"/>
    <mergeCell ref="AS455:AV455"/>
    <mergeCell ref="AW455:AY455"/>
    <mergeCell ref="AZ455:BB455"/>
    <mergeCell ref="BC455:BE455"/>
    <mergeCell ref="L455:Q455"/>
    <mergeCell ref="R455:S455"/>
    <mergeCell ref="T455:Z455"/>
    <mergeCell ref="AA455:AC455"/>
    <mergeCell ref="AD455:AG455"/>
    <mergeCell ref="AH455:AK455"/>
    <mergeCell ref="AL454:AN454"/>
    <mergeCell ref="AO454:AR454"/>
    <mergeCell ref="AS454:AV454"/>
    <mergeCell ref="AW454:AY454"/>
    <mergeCell ref="AZ454:BB454"/>
    <mergeCell ref="BC454:BE454"/>
    <mergeCell ref="L454:Q454"/>
    <mergeCell ref="R454:S454"/>
    <mergeCell ref="T454:Z454"/>
    <mergeCell ref="AA454:AC454"/>
    <mergeCell ref="AD454:AG454"/>
    <mergeCell ref="AH454:AK454"/>
    <mergeCell ref="AL453:AN453"/>
    <mergeCell ref="AO453:AR453"/>
    <mergeCell ref="AS453:AV453"/>
    <mergeCell ref="AW453:AY453"/>
    <mergeCell ref="AZ453:BB453"/>
    <mergeCell ref="BC453:BE453"/>
    <mergeCell ref="L453:Q453"/>
    <mergeCell ref="R453:S453"/>
    <mergeCell ref="T453:Z453"/>
    <mergeCell ref="AA453:AC453"/>
    <mergeCell ref="AD453:AG453"/>
    <mergeCell ref="AH453:AK453"/>
    <mergeCell ref="AL452:AN452"/>
    <mergeCell ref="AO452:AR452"/>
    <mergeCell ref="AS452:AV452"/>
    <mergeCell ref="AW452:AY452"/>
    <mergeCell ref="AZ452:BB452"/>
    <mergeCell ref="BC452:BE452"/>
    <mergeCell ref="L452:Q452"/>
    <mergeCell ref="R452:S452"/>
    <mergeCell ref="T452:Z452"/>
    <mergeCell ref="AA452:AC452"/>
    <mergeCell ref="AD452:AG452"/>
    <mergeCell ref="AH452:AK452"/>
    <mergeCell ref="AL451:AN451"/>
    <mergeCell ref="AO451:AR451"/>
    <mergeCell ref="AS451:AV451"/>
    <mergeCell ref="AW451:AY451"/>
    <mergeCell ref="AZ451:BB451"/>
    <mergeCell ref="BC451:BE451"/>
    <mergeCell ref="L451:Q451"/>
    <mergeCell ref="R451:S451"/>
    <mergeCell ref="T451:Z451"/>
    <mergeCell ref="AA451:AC451"/>
    <mergeCell ref="AD451:AG451"/>
    <mergeCell ref="AH451:AK451"/>
    <mergeCell ref="AL450:AN450"/>
    <mergeCell ref="AO450:AR450"/>
    <mergeCell ref="AS450:AV450"/>
    <mergeCell ref="AW450:AY450"/>
    <mergeCell ref="AZ450:BB450"/>
    <mergeCell ref="BC450:BE450"/>
    <mergeCell ref="L450:Q450"/>
    <mergeCell ref="R450:S450"/>
    <mergeCell ref="T450:Z450"/>
    <mergeCell ref="AA450:AC450"/>
    <mergeCell ref="AD450:AG450"/>
    <mergeCell ref="AH450:AK450"/>
    <mergeCell ref="AL449:AN449"/>
    <mergeCell ref="AO449:AR449"/>
    <mergeCell ref="AS449:AV449"/>
    <mergeCell ref="AW449:AY449"/>
    <mergeCell ref="AZ449:BB449"/>
    <mergeCell ref="BC449:BE449"/>
    <mergeCell ref="L449:Q449"/>
    <mergeCell ref="R449:S449"/>
    <mergeCell ref="T449:Z449"/>
    <mergeCell ref="AA449:AC449"/>
    <mergeCell ref="AD449:AG449"/>
    <mergeCell ref="AH449:AK449"/>
    <mergeCell ref="AL448:AN448"/>
    <mergeCell ref="AO448:AR448"/>
    <mergeCell ref="AS448:AV448"/>
    <mergeCell ref="AW448:AY448"/>
    <mergeCell ref="AZ448:BB448"/>
    <mergeCell ref="BC448:BE448"/>
    <mergeCell ref="L448:Q448"/>
    <mergeCell ref="R448:S448"/>
    <mergeCell ref="T448:Z448"/>
    <mergeCell ref="AA448:AC448"/>
    <mergeCell ref="AD448:AG448"/>
    <mergeCell ref="AH448:AK448"/>
    <mergeCell ref="AL447:AN447"/>
    <mergeCell ref="AO447:AR447"/>
    <mergeCell ref="AS447:AV447"/>
    <mergeCell ref="AW447:AY447"/>
    <mergeCell ref="AZ447:BB447"/>
    <mergeCell ref="BC447:BE447"/>
    <mergeCell ref="L447:Q447"/>
    <mergeCell ref="R447:S447"/>
    <mergeCell ref="T447:Z447"/>
    <mergeCell ref="AA447:AC447"/>
    <mergeCell ref="AD447:AG447"/>
    <mergeCell ref="AH447:AK447"/>
    <mergeCell ref="AL446:AN446"/>
    <mergeCell ref="AO446:AR446"/>
    <mergeCell ref="AS446:AV446"/>
    <mergeCell ref="AW446:AY446"/>
    <mergeCell ref="AZ446:BB446"/>
    <mergeCell ref="BC446:BE446"/>
    <mergeCell ref="L446:Q446"/>
    <mergeCell ref="R446:S446"/>
    <mergeCell ref="T446:Z446"/>
    <mergeCell ref="AA446:AC446"/>
    <mergeCell ref="AD446:AG446"/>
    <mergeCell ref="AH446:AK446"/>
    <mergeCell ref="AL445:AN445"/>
    <mergeCell ref="AO445:AR445"/>
    <mergeCell ref="AS445:AV445"/>
    <mergeCell ref="AW445:AY445"/>
    <mergeCell ref="AZ445:BB445"/>
    <mergeCell ref="BC445:BE445"/>
    <mergeCell ref="L445:Q445"/>
    <mergeCell ref="R445:S445"/>
    <mergeCell ref="T445:Z445"/>
    <mergeCell ref="AA445:AC445"/>
    <mergeCell ref="AD445:AG445"/>
    <mergeCell ref="AH445:AK445"/>
    <mergeCell ref="AL444:AN444"/>
    <mergeCell ref="AO444:AR444"/>
    <mergeCell ref="AS444:AV444"/>
    <mergeCell ref="AW444:AY444"/>
    <mergeCell ref="AZ444:BB444"/>
    <mergeCell ref="BC444:BE444"/>
    <mergeCell ref="L444:Q444"/>
    <mergeCell ref="R444:S444"/>
    <mergeCell ref="T444:Z444"/>
    <mergeCell ref="AA444:AC444"/>
    <mergeCell ref="AD444:AG444"/>
    <mergeCell ref="AH444:AK444"/>
    <mergeCell ref="AL443:AN443"/>
    <mergeCell ref="AO443:AR443"/>
    <mergeCell ref="AS443:AV443"/>
    <mergeCell ref="AW443:AY443"/>
    <mergeCell ref="AZ443:BB443"/>
    <mergeCell ref="BC443:BE443"/>
    <mergeCell ref="L443:Q443"/>
    <mergeCell ref="R443:S443"/>
    <mergeCell ref="T443:Z443"/>
    <mergeCell ref="AA443:AC443"/>
    <mergeCell ref="AD443:AG443"/>
    <mergeCell ref="AH443:AK443"/>
    <mergeCell ref="AL442:AN442"/>
    <mergeCell ref="AO442:AR442"/>
    <mergeCell ref="AS442:AV442"/>
    <mergeCell ref="AW442:AY442"/>
    <mergeCell ref="AZ442:BB442"/>
    <mergeCell ref="BC442:BE442"/>
    <mergeCell ref="L442:Q442"/>
    <mergeCell ref="R442:S442"/>
    <mergeCell ref="T442:Z442"/>
    <mergeCell ref="AA442:AC442"/>
    <mergeCell ref="AD442:AG442"/>
    <mergeCell ref="AH442:AK442"/>
    <mergeCell ref="AL441:AN441"/>
    <mergeCell ref="AO441:AR441"/>
    <mergeCell ref="AS441:AV441"/>
    <mergeCell ref="AW441:AY441"/>
    <mergeCell ref="AZ441:BB441"/>
    <mergeCell ref="BC441:BE441"/>
    <mergeCell ref="L441:Q441"/>
    <mergeCell ref="R441:S441"/>
    <mergeCell ref="T441:Z441"/>
    <mergeCell ref="AA441:AC441"/>
    <mergeCell ref="AD441:AG441"/>
    <mergeCell ref="AH441:AK441"/>
    <mergeCell ref="AL440:AN440"/>
    <mergeCell ref="AO440:AR440"/>
    <mergeCell ref="AS440:AV440"/>
    <mergeCell ref="AW440:AY440"/>
    <mergeCell ref="AZ440:BB440"/>
    <mergeCell ref="BC440:BE440"/>
    <mergeCell ref="L440:Q440"/>
    <mergeCell ref="R440:S440"/>
    <mergeCell ref="T440:Z440"/>
    <mergeCell ref="AA440:AC440"/>
    <mergeCell ref="AD440:AG440"/>
    <mergeCell ref="AH440:AK440"/>
    <mergeCell ref="AL439:AN439"/>
    <mergeCell ref="AO439:AR439"/>
    <mergeCell ref="AS439:AV439"/>
    <mergeCell ref="AW439:AY439"/>
    <mergeCell ref="AZ439:BB439"/>
    <mergeCell ref="BC439:BE439"/>
    <mergeCell ref="L439:Q439"/>
    <mergeCell ref="R439:S439"/>
    <mergeCell ref="T439:Z439"/>
    <mergeCell ref="AA439:AC439"/>
    <mergeCell ref="AD439:AG439"/>
    <mergeCell ref="AH439:AK439"/>
    <mergeCell ref="AL438:AN438"/>
    <mergeCell ref="AO438:AR438"/>
    <mergeCell ref="AS438:AV438"/>
    <mergeCell ref="AW438:AY438"/>
    <mergeCell ref="AZ438:BB438"/>
    <mergeCell ref="BC438:BE438"/>
    <mergeCell ref="L438:Q438"/>
    <mergeCell ref="R438:S438"/>
    <mergeCell ref="T438:Z438"/>
    <mergeCell ref="AA438:AC438"/>
    <mergeCell ref="AD438:AG438"/>
    <mergeCell ref="AH438:AK438"/>
    <mergeCell ref="AL437:AN437"/>
    <mergeCell ref="AO437:AR437"/>
    <mergeCell ref="AS437:AV437"/>
    <mergeCell ref="AW437:AY437"/>
    <mergeCell ref="AZ437:BB437"/>
    <mergeCell ref="BC437:BE437"/>
    <mergeCell ref="L437:Q437"/>
    <mergeCell ref="R437:S437"/>
    <mergeCell ref="T437:Z437"/>
    <mergeCell ref="AA437:AC437"/>
    <mergeCell ref="AD437:AG437"/>
    <mergeCell ref="AH437:AK437"/>
    <mergeCell ref="AL436:AN436"/>
    <mergeCell ref="AO436:AR436"/>
    <mergeCell ref="AS436:AV436"/>
    <mergeCell ref="AW436:AY436"/>
    <mergeCell ref="AZ436:BB436"/>
    <mergeCell ref="BC436:BE436"/>
    <mergeCell ref="L436:Q436"/>
    <mergeCell ref="R436:S436"/>
    <mergeCell ref="T436:Z436"/>
    <mergeCell ref="AA436:AC436"/>
    <mergeCell ref="AD436:AG436"/>
    <mergeCell ref="AH436:AK436"/>
    <mergeCell ref="AL435:AN435"/>
    <mergeCell ref="AO435:AR435"/>
    <mergeCell ref="AS435:AV435"/>
    <mergeCell ref="AW435:AY435"/>
    <mergeCell ref="AZ435:BB435"/>
    <mergeCell ref="BC435:BE435"/>
    <mergeCell ref="L435:Q435"/>
    <mergeCell ref="R435:S435"/>
    <mergeCell ref="T435:Z435"/>
    <mergeCell ref="AA435:AC435"/>
    <mergeCell ref="AD435:AG435"/>
    <mergeCell ref="AH435:AK435"/>
    <mergeCell ref="AL434:AN434"/>
    <mergeCell ref="AO434:AR434"/>
    <mergeCell ref="AS434:AV434"/>
    <mergeCell ref="AW434:AY434"/>
    <mergeCell ref="AZ434:BB434"/>
    <mergeCell ref="BC434:BE434"/>
    <mergeCell ref="L434:Q434"/>
    <mergeCell ref="R434:S434"/>
    <mergeCell ref="T434:Z434"/>
    <mergeCell ref="AA434:AC434"/>
    <mergeCell ref="AD434:AG434"/>
    <mergeCell ref="AH434:AK434"/>
    <mergeCell ref="AL433:AN433"/>
    <mergeCell ref="AO433:AR433"/>
    <mergeCell ref="AS433:AV433"/>
    <mergeCell ref="AW433:AY433"/>
    <mergeCell ref="AZ433:BB433"/>
    <mergeCell ref="BC433:BE433"/>
    <mergeCell ref="L433:Q433"/>
    <mergeCell ref="R433:S433"/>
    <mergeCell ref="T433:Z433"/>
    <mergeCell ref="AA433:AC433"/>
    <mergeCell ref="AD433:AG433"/>
    <mergeCell ref="AH433:AK433"/>
    <mergeCell ref="AL432:AN432"/>
    <mergeCell ref="AO432:AR432"/>
    <mergeCell ref="AS432:AV432"/>
    <mergeCell ref="AW432:AY432"/>
    <mergeCell ref="AZ432:BB432"/>
    <mergeCell ref="BC432:BE432"/>
    <mergeCell ref="L432:Q432"/>
    <mergeCell ref="R432:S432"/>
    <mergeCell ref="T432:Z432"/>
    <mergeCell ref="AA432:AC432"/>
    <mergeCell ref="AD432:AG432"/>
    <mergeCell ref="AH432:AK432"/>
    <mergeCell ref="AL431:AN431"/>
    <mergeCell ref="AO431:AR431"/>
    <mergeCell ref="AS431:AV431"/>
    <mergeCell ref="AW431:AY431"/>
    <mergeCell ref="AZ431:BB431"/>
    <mergeCell ref="BC431:BE431"/>
    <mergeCell ref="L431:Q431"/>
    <mergeCell ref="R431:S431"/>
    <mergeCell ref="T431:Z431"/>
    <mergeCell ref="AA431:AC431"/>
    <mergeCell ref="AD431:AG431"/>
    <mergeCell ref="AH431:AK431"/>
    <mergeCell ref="AL430:AN430"/>
    <mergeCell ref="AO430:AR430"/>
    <mergeCell ref="AS430:AV430"/>
    <mergeCell ref="AW430:AY430"/>
    <mergeCell ref="AZ430:BB430"/>
    <mergeCell ref="BC430:BE430"/>
    <mergeCell ref="L430:Q430"/>
    <mergeCell ref="R430:S430"/>
    <mergeCell ref="T430:Z430"/>
    <mergeCell ref="AA430:AC430"/>
    <mergeCell ref="AD430:AG430"/>
    <mergeCell ref="AH430:AK430"/>
    <mergeCell ref="AL429:AN429"/>
    <mergeCell ref="AO429:AR429"/>
    <mergeCell ref="AS429:AV429"/>
    <mergeCell ref="AW429:AY429"/>
    <mergeCell ref="AZ429:BB429"/>
    <mergeCell ref="BC429:BE429"/>
    <mergeCell ref="L429:Q429"/>
    <mergeCell ref="R429:S429"/>
    <mergeCell ref="T429:Z429"/>
    <mergeCell ref="AA429:AC429"/>
    <mergeCell ref="AD429:AG429"/>
    <mergeCell ref="AH429:AK429"/>
    <mergeCell ref="AL428:AN428"/>
    <mergeCell ref="AO428:AR428"/>
    <mergeCell ref="AS428:AV428"/>
    <mergeCell ref="AW428:AY428"/>
    <mergeCell ref="AZ428:BB428"/>
    <mergeCell ref="BC428:BE428"/>
    <mergeCell ref="L428:Q428"/>
    <mergeCell ref="R428:S428"/>
    <mergeCell ref="T428:Z428"/>
    <mergeCell ref="AA428:AC428"/>
    <mergeCell ref="AD428:AG428"/>
    <mergeCell ref="AH428:AK428"/>
    <mergeCell ref="AL427:AN427"/>
    <mergeCell ref="AO427:AR427"/>
    <mergeCell ref="AS427:AV427"/>
    <mergeCell ref="AW427:AY427"/>
    <mergeCell ref="AZ427:BB427"/>
    <mergeCell ref="BC427:BE427"/>
    <mergeCell ref="L427:Q427"/>
    <mergeCell ref="R427:S427"/>
    <mergeCell ref="T427:Z427"/>
    <mergeCell ref="AA427:AC427"/>
    <mergeCell ref="AD427:AG427"/>
    <mergeCell ref="AH427:AK427"/>
    <mergeCell ref="AL426:AN426"/>
    <mergeCell ref="AO426:AR426"/>
    <mergeCell ref="AS426:AV426"/>
    <mergeCell ref="AW426:AY426"/>
    <mergeCell ref="AZ426:BB426"/>
    <mergeCell ref="BC426:BE426"/>
    <mergeCell ref="L426:Q426"/>
    <mergeCell ref="R426:S426"/>
    <mergeCell ref="T426:Z426"/>
    <mergeCell ref="AA426:AC426"/>
    <mergeCell ref="AD426:AG426"/>
    <mergeCell ref="AH426:AK426"/>
    <mergeCell ref="AL425:AN425"/>
    <mergeCell ref="AO425:AR425"/>
    <mergeCell ref="AS425:AV425"/>
    <mergeCell ref="AW425:AY425"/>
    <mergeCell ref="AZ425:BB425"/>
    <mergeCell ref="BC425:BE425"/>
    <mergeCell ref="L425:Q425"/>
    <mergeCell ref="R425:S425"/>
    <mergeCell ref="T425:Z425"/>
    <mergeCell ref="AA425:AC425"/>
    <mergeCell ref="AD425:AG425"/>
    <mergeCell ref="AH425:AK425"/>
    <mergeCell ref="AL424:AN424"/>
    <mergeCell ref="AO424:AR424"/>
    <mergeCell ref="AS424:AV424"/>
    <mergeCell ref="AW424:AY424"/>
    <mergeCell ref="AZ424:BB424"/>
    <mergeCell ref="BC424:BE424"/>
    <mergeCell ref="L424:Q424"/>
    <mergeCell ref="R424:S424"/>
    <mergeCell ref="T424:Z424"/>
    <mergeCell ref="AA424:AC424"/>
    <mergeCell ref="AD424:AG424"/>
    <mergeCell ref="AH424:AK424"/>
    <mergeCell ref="AL423:AN423"/>
    <mergeCell ref="AO423:AR423"/>
    <mergeCell ref="AS423:AV423"/>
    <mergeCell ref="AW423:AY423"/>
    <mergeCell ref="AZ423:BB423"/>
    <mergeCell ref="BC423:BE423"/>
    <mergeCell ref="L423:Q423"/>
    <mergeCell ref="R423:S423"/>
    <mergeCell ref="T423:Z423"/>
    <mergeCell ref="AA423:AC423"/>
    <mergeCell ref="AD423:AG423"/>
    <mergeCell ref="AH423:AK423"/>
    <mergeCell ref="AL422:AN422"/>
    <mergeCell ref="AO422:AR422"/>
    <mergeCell ref="AS422:AV422"/>
    <mergeCell ref="AW422:AY422"/>
    <mergeCell ref="AZ422:BB422"/>
    <mergeCell ref="BC422:BE422"/>
    <mergeCell ref="L422:Q422"/>
    <mergeCell ref="R422:S422"/>
    <mergeCell ref="T422:Z422"/>
    <mergeCell ref="AA422:AC422"/>
    <mergeCell ref="AD422:AG422"/>
    <mergeCell ref="AH422:AK422"/>
    <mergeCell ref="AL421:AN421"/>
    <mergeCell ref="AO421:AR421"/>
    <mergeCell ref="AS421:AV421"/>
    <mergeCell ref="AW421:AY421"/>
    <mergeCell ref="AZ421:BB421"/>
    <mergeCell ref="BC421:BE421"/>
    <mergeCell ref="L421:Q421"/>
    <mergeCell ref="R421:S421"/>
    <mergeCell ref="T421:Z421"/>
    <mergeCell ref="AA421:AC421"/>
    <mergeCell ref="AD421:AG421"/>
    <mergeCell ref="AH421:AK421"/>
    <mergeCell ref="AL420:AN420"/>
    <mergeCell ref="AO420:AR420"/>
    <mergeCell ref="AS420:AV420"/>
    <mergeCell ref="AW420:AY420"/>
    <mergeCell ref="AZ420:BB420"/>
    <mergeCell ref="BC420:BE420"/>
    <mergeCell ref="L420:Q420"/>
    <mergeCell ref="R420:S420"/>
    <mergeCell ref="T420:Z420"/>
    <mergeCell ref="AA420:AC420"/>
    <mergeCell ref="AD420:AG420"/>
    <mergeCell ref="AH420:AK420"/>
    <mergeCell ref="AL419:AN419"/>
    <mergeCell ref="AO419:AR419"/>
    <mergeCell ref="AS419:AV419"/>
    <mergeCell ref="AW419:AY419"/>
    <mergeCell ref="AZ419:BB419"/>
    <mergeCell ref="BC419:BE419"/>
    <mergeCell ref="L419:Q419"/>
    <mergeCell ref="R419:S419"/>
    <mergeCell ref="T419:Z419"/>
    <mergeCell ref="AA419:AC419"/>
    <mergeCell ref="AD419:AG419"/>
    <mergeCell ref="AH419:AK419"/>
    <mergeCell ref="AL418:AN418"/>
    <mergeCell ref="AO418:AR418"/>
    <mergeCell ref="AS418:AV418"/>
    <mergeCell ref="AW418:AY418"/>
    <mergeCell ref="AZ418:BB418"/>
    <mergeCell ref="BC418:BE418"/>
    <mergeCell ref="L418:Q418"/>
    <mergeCell ref="R418:S418"/>
    <mergeCell ref="T418:Z418"/>
    <mergeCell ref="AA418:AC418"/>
    <mergeCell ref="AD418:AG418"/>
    <mergeCell ref="AH418:AK418"/>
    <mergeCell ref="AL417:AN417"/>
    <mergeCell ref="AO417:AR417"/>
    <mergeCell ref="AS417:AV417"/>
    <mergeCell ref="AW417:AY417"/>
    <mergeCell ref="AZ417:BB417"/>
    <mergeCell ref="BC417:BE417"/>
    <mergeCell ref="L417:Q417"/>
    <mergeCell ref="R417:S417"/>
    <mergeCell ref="T417:Z417"/>
    <mergeCell ref="AA417:AC417"/>
    <mergeCell ref="AD417:AG417"/>
    <mergeCell ref="AH417:AK417"/>
    <mergeCell ref="AL416:AN416"/>
    <mergeCell ref="AO416:AR416"/>
    <mergeCell ref="AS416:AV416"/>
    <mergeCell ref="AW416:AY416"/>
    <mergeCell ref="AZ416:BB416"/>
    <mergeCell ref="BC416:BE416"/>
    <mergeCell ref="L416:Q416"/>
    <mergeCell ref="R416:S416"/>
    <mergeCell ref="T416:Z416"/>
    <mergeCell ref="AA416:AC416"/>
    <mergeCell ref="AD416:AG416"/>
    <mergeCell ref="AH416:AK416"/>
    <mergeCell ref="AL415:AN415"/>
    <mergeCell ref="AO415:AR415"/>
    <mergeCell ref="AS415:AV415"/>
    <mergeCell ref="AW415:AY415"/>
    <mergeCell ref="AZ415:BB415"/>
    <mergeCell ref="BC415:BE415"/>
    <mergeCell ref="L415:Q415"/>
    <mergeCell ref="R415:S415"/>
    <mergeCell ref="T415:Z415"/>
    <mergeCell ref="AA415:AC415"/>
    <mergeCell ref="AD415:AG415"/>
    <mergeCell ref="AH415:AK415"/>
    <mergeCell ref="AL414:AN414"/>
    <mergeCell ref="AO414:AR414"/>
    <mergeCell ref="AS414:AV414"/>
    <mergeCell ref="AW414:AY414"/>
    <mergeCell ref="AZ414:BB414"/>
    <mergeCell ref="BC414:BE414"/>
    <mergeCell ref="L414:Q414"/>
    <mergeCell ref="R414:S414"/>
    <mergeCell ref="T414:Z414"/>
    <mergeCell ref="AA414:AC414"/>
    <mergeCell ref="AD414:AG414"/>
    <mergeCell ref="AH414:AK414"/>
    <mergeCell ref="AL413:AN413"/>
    <mergeCell ref="AO413:AR413"/>
    <mergeCell ref="AS413:AV413"/>
    <mergeCell ref="AW413:AY413"/>
    <mergeCell ref="AZ413:BB413"/>
    <mergeCell ref="BC413:BE413"/>
    <mergeCell ref="L413:Q413"/>
    <mergeCell ref="R413:S413"/>
    <mergeCell ref="T413:Z413"/>
    <mergeCell ref="AA413:AC413"/>
    <mergeCell ref="AD413:AG413"/>
    <mergeCell ref="AH413:AK413"/>
    <mergeCell ref="AL412:AN412"/>
    <mergeCell ref="AO412:AR412"/>
    <mergeCell ref="AS412:AV412"/>
    <mergeCell ref="AW412:AY412"/>
    <mergeCell ref="AZ412:BB412"/>
    <mergeCell ref="BC412:BE412"/>
    <mergeCell ref="L412:Q412"/>
    <mergeCell ref="R412:S412"/>
    <mergeCell ref="T412:Z412"/>
    <mergeCell ref="AA412:AC412"/>
    <mergeCell ref="AD412:AG412"/>
    <mergeCell ref="AH412:AK412"/>
    <mergeCell ref="AL411:AN411"/>
    <mergeCell ref="AO411:AR411"/>
    <mergeCell ref="AS411:AV411"/>
    <mergeCell ref="AW411:AY411"/>
    <mergeCell ref="AZ411:BB411"/>
    <mergeCell ref="BC411:BE411"/>
    <mergeCell ref="L411:Q411"/>
    <mergeCell ref="R411:S411"/>
    <mergeCell ref="T411:Z411"/>
    <mergeCell ref="AA411:AC411"/>
    <mergeCell ref="AD411:AG411"/>
    <mergeCell ref="AH411:AK411"/>
    <mergeCell ref="AL410:AN410"/>
    <mergeCell ref="AO410:AR410"/>
    <mergeCell ref="AS410:AV410"/>
    <mergeCell ref="AW410:AY410"/>
    <mergeCell ref="AZ410:BB410"/>
    <mergeCell ref="BC410:BE410"/>
    <mergeCell ref="L410:Q410"/>
    <mergeCell ref="R410:S410"/>
    <mergeCell ref="T410:Z410"/>
    <mergeCell ref="AA410:AC410"/>
    <mergeCell ref="AD410:AG410"/>
    <mergeCell ref="AH410:AK410"/>
    <mergeCell ref="AL409:AN409"/>
    <mergeCell ref="AO409:AR409"/>
    <mergeCell ref="AS409:AV409"/>
    <mergeCell ref="AW409:AY409"/>
    <mergeCell ref="AZ409:BB409"/>
    <mergeCell ref="BC409:BE409"/>
    <mergeCell ref="L409:Q409"/>
    <mergeCell ref="R409:S409"/>
    <mergeCell ref="T409:Z409"/>
    <mergeCell ref="AA409:AC409"/>
    <mergeCell ref="AD409:AG409"/>
    <mergeCell ref="AH409:AK409"/>
    <mergeCell ref="AL408:AN408"/>
    <mergeCell ref="AO408:AR408"/>
    <mergeCell ref="AS408:AV408"/>
    <mergeCell ref="AW408:AY408"/>
    <mergeCell ref="AZ408:BB408"/>
    <mergeCell ref="BC408:BE408"/>
    <mergeCell ref="L408:Q408"/>
    <mergeCell ref="R408:S408"/>
    <mergeCell ref="T408:Z408"/>
    <mergeCell ref="AA408:AC408"/>
    <mergeCell ref="AD408:AG408"/>
    <mergeCell ref="AH408:AK408"/>
    <mergeCell ref="AL407:AN407"/>
    <mergeCell ref="AO407:AR407"/>
    <mergeCell ref="AS407:AV407"/>
    <mergeCell ref="AW407:AY407"/>
    <mergeCell ref="AZ407:BB407"/>
    <mergeCell ref="BC407:BE407"/>
    <mergeCell ref="L407:Q407"/>
    <mergeCell ref="R407:S407"/>
    <mergeCell ref="T407:Z407"/>
    <mergeCell ref="AA407:AC407"/>
    <mergeCell ref="AD407:AG407"/>
    <mergeCell ref="AH407:AK407"/>
    <mergeCell ref="AL406:AN406"/>
    <mergeCell ref="AO406:AR406"/>
    <mergeCell ref="AS406:AV406"/>
    <mergeCell ref="AW406:AY406"/>
    <mergeCell ref="AZ406:BB406"/>
    <mergeCell ref="BC406:BE406"/>
    <mergeCell ref="L406:Q406"/>
    <mergeCell ref="R406:S406"/>
    <mergeCell ref="T406:Z406"/>
    <mergeCell ref="AA406:AC406"/>
    <mergeCell ref="AD406:AG406"/>
    <mergeCell ref="AH406:AK406"/>
    <mergeCell ref="AL405:AN405"/>
    <mergeCell ref="AO405:AR405"/>
    <mergeCell ref="AS405:AV405"/>
    <mergeCell ref="AW405:AY405"/>
    <mergeCell ref="AZ405:BB405"/>
    <mergeCell ref="BC405:BE405"/>
    <mergeCell ref="L405:Q405"/>
    <mergeCell ref="R405:S405"/>
    <mergeCell ref="T405:Z405"/>
    <mergeCell ref="AA405:AC405"/>
    <mergeCell ref="AD405:AG405"/>
    <mergeCell ref="AH405:AK405"/>
    <mergeCell ref="AL404:AN404"/>
    <mergeCell ref="AO404:AR404"/>
    <mergeCell ref="AS404:AV404"/>
    <mergeCell ref="AW404:AY404"/>
    <mergeCell ref="AZ404:BB404"/>
    <mergeCell ref="BC404:BE404"/>
    <mergeCell ref="L404:Q404"/>
    <mergeCell ref="R404:S404"/>
    <mergeCell ref="T404:Z404"/>
    <mergeCell ref="AA404:AC404"/>
    <mergeCell ref="AD404:AG404"/>
    <mergeCell ref="AH404:AK404"/>
    <mergeCell ref="AL403:AN403"/>
    <mergeCell ref="AO403:AR403"/>
    <mergeCell ref="AS403:AV403"/>
    <mergeCell ref="AW403:AY403"/>
    <mergeCell ref="AZ403:BB403"/>
    <mergeCell ref="BC403:BE403"/>
    <mergeCell ref="L403:Q403"/>
    <mergeCell ref="R403:S403"/>
    <mergeCell ref="T403:Z403"/>
    <mergeCell ref="AA403:AC403"/>
    <mergeCell ref="AD403:AG403"/>
    <mergeCell ref="AH403:AK403"/>
    <mergeCell ref="AL402:AN402"/>
    <mergeCell ref="AO402:AR402"/>
    <mergeCell ref="AS402:AV402"/>
    <mergeCell ref="AW402:AY402"/>
    <mergeCell ref="AZ402:BB402"/>
    <mergeCell ref="BC402:BE402"/>
    <mergeCell ref="L402:Q402"/>
    <mergeCell ref="R402:S402"/>
    <mergeCell ref="T402:Z402"/>
    <mergeCell ref="AA402:AC402"/>
    <mergeCell ref="AD402:AG402"/>
    <mergeCell ref="AH402:AK402"/>
    <mergeCell ref="AL401:AN401"/>
    <mergeCell ref="AO401:AR401"/>
    <mergeCell ref="AS401:AV401"/>
    <mergeCell ref="AW401:AY401"/>
    <mergeCell ref="AZ401:BB401"/>
    <mergeCell ref="BC401:BE401"/>
    <mergeCell ref="L401:Q401"/>
    <mergeCell ref="R401:S401"/>
    <mergeCell ref="T401:Z401"/>
    <mergeCell ref="AA401:AC401"/>
    <mergeCell ref="AD401:AG401"/>
    <mergeCell ref="AH401:AK401"/>
    <mergeCell ref="AZ399:BB399"/>
    <mergeCell ref="BC399:BE399"/>
    <mergeCell ref="AA400:AB400"/>
    <mergeCell ref="AH400:AK400"/>
    <mergeCell ref="AL400:AM400"/>
    <mergeCell ref="AO400:AR400"/>
    <mergeCell ref="AS400:AV400"/>
    <mergeCell ref="AW400:AY400"/>
    <mergeCell ref="AZ400:BB400"/>
    <mergeCell ref="BC400:BE400"/>
    <mergeCell ref="L391:W391"/>
    <mergeCell ref="L392:W392"/>
    <mergeCell ref="AE394:BD395"/>
    <mergeCell ref="L399:P400"/>
    <mergeCell ref="Q399:Q400"/>
    <mergeCell ref="R399:S400"/>
    <mergeCell ref="T399:Y400"/>
    <mergeCell ref="Z399:Z400"/>
    <mergeCell ref="AL399:AV399"/>
    <mergeCell ref="AW399:AY399"/>
    <mergeCell ref="AF385:AT386"/>
    <mergeCell ref="AU385:AV386"/>
    <mergeCell ref="AW385:AW386"/>
    <mergeCell ref="AF387:AJ387"/>
    <mergeCell ref="AK387:AT388"/>
    <mergeCell ref="AV387:AW387"/>
    <mergeCell ref="AF388:AJ388"/>
    <mergeCell ref="AV388:AW388"/>
    <mergeCell ref="K284:M284"/>
    <mergeCell ref="P284:X284"/>
    <mergeCell ref="K285:M285"/>
    <mergeCell ref="P285:X285"/>
    <mergeCell ref="K286:M286"/>
    <mergeCell ref="P286:X286"/>
    <mergeCell ref="AB271:AO271"/>
    <mergeCell ref="AB272:AO277"/>
    <mergeCell ref="K274:M275"/>
    <mergeCell ref="N274:N275"/>
    <mergeCell ref="O274:O275"/>
    <mergeCell ref="P274:Z275"/>
    <mergeCell ref="K276:M277"/>
    <mergeCell ref="N276:N277"/>
    <mergeCell ref="O276:O277"/>
    <mergeCell ref="P276:Z277"/>
    <mergeCell ref="JC222:JR223"/>
    <mergeCell ref="P223:X223"/>
    <mergeCell ref="P224:X224"/>
    <mergeCell ref="P253:U253"/>
    <mergeCell ref="V253:Z253"/>
    <mergeCell ref="P254:U254"/>
    <mergeCell ref="V254:Z254"/>
    <mergeCell ref="JC206:JR207"/>
    <mergeCell ref="AB207:AO270"/>
    <mergeCell ref="K208:Z209"/>
    <mergeCell ref="JC208:JR209"/>
    <mergeCell ref="K210:Z211"/>
    <mergeCell ref="JC210:JR211"/>
    <mergeCell ref="DR211:DR220"/>
    <mergeCell ref="DS211:DS220"/>
    <mergeCell ref="JC220:JR221"/>
    <mergeCell ref="N221:Z222"/>
    <mergeCell ref="P203:X203"/>
    <mergeCell ref="AB203:AD203"/>
    <mergeCell ref="AE203:AF203"/>
    <mergeCell ref="AH203:AO203"/>
    <mergeCell ref="P204:X204"/>
    <mergeCell ref="K206:Z207"/>
    <mergeCell ref="AB201:AD201"/>
    <mergeCell ref="AE201:AF201"/>
    <mergeCell ref="AH201:AO201"/>
    <mergeCell ref="P202:X202"/>
    <mergeCell ref="AB202:AD202"/>
    <mergeCell ref="AE202:AF202"/>
    <mergeCell ref="AH202:AO202"/>
    <mergeCell ref="AB185:AD199"/>
    <mergeCell ref="AE185:AF199"/>
    <mergeCell ref="AG185:AG199"/>
    <mergeCell ref="AH185:AO199"/>
    <mergeCell ref="AB200:AD200"/>
    <mergeCell ref="AE200:AF200"/>
    <mergeCell ref="AH200:AO200"/>
    <mergeCell ref="AB182:AD182"/>
    <mergeCell ref="AE182:AF182"/>
    <mergeCell ref="AB183:AD183"/>
    <mergeCell ref="AE183:AF183"/>
    <mergeCell ref="AH183:AO183"/>
    <mergeCell ref="P184:X184"/>
    <mergeCell ref="AB184:AD184"/>
    <mergeCell ref="AE184:AF184"/>
    <mergeCell ref="AH184:AO184"/>
    <mergeCell ref="V164:X165"/>
    <mergeCell ref="K166:M167"/>
    <mergeCell ref="N166:N167"/>
    <mergeCell ref="O166:O167"/>
    <mergeCell ref="P166:X167"/>
    <mergeCell ref="P182:X182"/>
    <mergeCell ref="K164:M165"/>
    <mergeCell ref="N164:N165"/>
    <mergeCell ref="O164:O165"/>
    <mergeCell ref="P164:Q165"/>
    <mergeCell ref="R164:T165"/>
    <mergeCell ref="U164:U165"/>
    <mergeCell ref="K146:M146"/>
    <mergeCell ref="AB146:AD146"/>
    <mergeCell ref="AG146:AO146"/>
    <mergeCell ref="AB147:AF159"/>
    <mergeCell ref="AG147:AO159"/>
    <mergeCell ref="K135:M135"/>
    <mergeCell ref="P135:X135"/>
    <mergeCell ref="AB143:AD143"/>
    <mergeCell ref="AG143:AO143"/>
    <mergeCell ref="K144:M145"/>
    <mergeCell ref="N144:N145"/>
    <mergeCell ref="O144:O145"/>
    <mergeCell ref="P144:X145"/>
    <mergeCell ref="AB144:AD144"/>
    <mergeCell ref="AG144:AO144"/>
    <mergeCell ref="T162:V163"/>
    <mergeCell ref="W162:W163"/>
    <mergeCell ref="X162:X163"/>
    <mergeCell ref="AB162:AD162"/>
    <mergeCell ref="AG162:AO162"/>
    <mergeCell ref="AB163:AD163"/>
    <mergeCell ref="AG163:AO163"/>
    <mergeCell ref="AB160:AD160"/>
    <mergeCell ref="AG160:AO160"/>
    <mergeCell ref="AB161:AD161"/>
    <mergeCell ref="AG161:AO161"/>
    <mergeCell ref="K162:M163"/>
    <mergeCell ref="N162:N163"/>
    <mergeCell ref="O162:O163"/>
    <mergeCell ref="P162:P163"/>
    <mergeCell ref="Q162:R163"/>
    <mergeCell ref="S162:S163"/>
    <mergeCell ref="K134:M134"/>
    <mergeCell ref="P134:X134"/>
    <mergeCell ref="AG134:AO134"/>
    <mergeCell ref="K131:M131"/>
    <mergeCell ref="P131:X131"/>
    <mergeCell ref="AG131:AO131"/>
    <mergeCell ref="K132:M132"/>
    <mergeCell ref="P132:X132"/>
    <mergeCell ref="AG132:AO132"/>
    <mergeCell ref="K129:M129"/>
    <mergeCell ref="P129:X129"/>
    <mergeCell ref="AG129:AO129"/>
    <mergeCell ref="K130:M130"/>
    <mergeCell ref="P130:X130"/>
    <mergeCell ref="AG130:AO130"/>
    <mergeCell ref="AB145:AD145"/>
    <mergeCell ref="AG145:AO145"/>
    <mergeCell ref="K128:M128"/>
    <mergeCell ref="P128:X128"/>
    <mergeCell ref="AG128:AO128"/>
    <mergeCell ref="X58:AG59"/>
    <mergeCell ref="K113:K114"/>
    <mergeCell ref="L113:X114"/>
    <mergeCell ref="DA113:DA114"/>
    <mergeCell ref="DB113:DB114"/>
    <mergeCell ref="DC113:DC114"/>
    <mergeCell ref="M53:T53"/>
    <mergeCell ref="M54:T54"/>
    <mergeCell ref="X54:AG55"/>
    <mergeCell ref="M55:T55"/>
    <mergeCell ref="M56:T57"/>
    <mergeCell ref="X56:AG57"/>
    <mergeCell ref="K133:M133"/>
    <mergeCell ref="P133:X133"/>
    <mergeCell ref="AG133:AO133"/>
    <mergeCell ref="IF618:IQ618"/>
    <mergeCell ref="J10:T10"/>
    <mergeCell ref="J11:T11"/>
    <mergeCell ref="W31:AE31"/>
    <mergeCell ref="K32:O32"/>
    <mergeCell ref="W32:AL33"/>
    <mergeCell ref="K33:L33"/>
    <mergeCell ref="M33:T33"/>
    <mergeCell ref="K38:L38"/>
    <mergeCell ref="M38:T38"/>
    <mergeCell ref="W38:AL39"/>
    <mergeCell ref="K39:L39"/>
    <mergeCell ref="M39:T39"/>
    <mergeCell ref="K52:O52"/>
    <mergeCell ref="X52:Z53"/>
    <mergeCell ref="AB52:AB53"/>
    <mergeCell ref="AC52:AF53"/>
    <mergeCell ref="K53:L53"/>
    <mergeCell ref="K34:L34"/>
    <mergeCell ref="M34:T34"/>
    <mergeCell ref="W34:AL35"/>
    <mergeCell ref="K35:L35"/>
    <mergeCell ref="M35:T35"/>
    <mergeCell ref="K36:L36"/>
    <mergeCell ref="M36:T36"/>
    <mergeCell ref="W36:AL37"/>
    <mergeCell ref="K37:L37"/>
    <mergeCell ref="M37:T37"/>
    <mergeCell ref="EX113:EX114"/>
    <mergeCell ref="K127:M127"/>
    <mergeCell ref="P127:X127"/>
    <mergeCell ref="AG127:AO127"/>
  </mergeCells>
  <phoneticPr fontId="3"/>
  <conditionalFormatting sqref="J399:J500">
    <cfRule type="expression" dxfId="67" priority="20">
      <formula>$DA$162&lt;&gt;3</formula>
    </cfRule>
  </conditionalFormatting>
  <conditionalFormatting sqref="J401:J500">
    <cfRule type="containsBlanks" dxfId="66" priority="25">
      <formula>LEN(TRIM(J401))=0</formula>
    </cfRule>
  </conditionalFormatting>
  <conditionalFormatting sqref="L113:X114">
    <cfRule type="cellIs" dxfId="65" priority="70" operator="equal">
      <formula>$DC$113</formula>
    </cfRule>
  </conditionalFormatting>
  <conditionalFormatting sqref="L401:BE500">
    <cfRule type="containsBlanks" dxfId="64" priority="30">
      <formula>LEN(TRIM(L401))=0</formula>
    </cfRule>
  </conditionalFormatting>
  <conditionalFormatting sqref="O127">
    <cfRule type="cellIs" dxfId="63" priority="68" operator="equal">
      <formula>$P127=""</formula>
    </cfRule>
  </conditionalFormatting>
  <conditionalFormatting sqref="O127:O129 O131:O132 O182">
    <cfRule type="expression" dxfId="62" priority="67">
      <formula>P127=""</formula>
    </cfRule>
  </conditionalFormatting>
  <conditionalFormatting sqref="O134">
    <cfRule type="expression" dxfId="61" priority="16">
      <formula>$DA$146&lt;&gt;2</formula>
    </cfRule>
  </conditionalFormatting>
  <conditionalFormatting sqref="O134:O135">
    <cfRule type="expression" dxfId="60" priority="17">
      <formula>P134=""</formula>
    </cfRule>
  </conditionalFormatting>
  <conditionalFormatting sqref="O144:O145">
    <cfRule type="expression" dxfId="59" priority="66">
      <formula>$P$144=""</formula>
    </cfRule>
  </conditionalFormatting>
  <conditionalFormatting sqref="O146">
    <cfRule type="expression" dxfId="58" priority="50">
      <formula>$DA$146=""</formula>
    </cfRule>
  </conditionalFormatting>
  <conditionalFormatting sqref="O162:O165">
    <cfRule type="expression" dxfId="57" priority="49">
      <formula>DA162=""</formula>
    </cfRule>
  </conditionalFormatting>
  <conditionalFormatting sqref="O166:O167">
    <cfRule type="expression" dxfId="56" priority="65">
      <formula>$P$166=""</formula>
    </cfRule>
  </conditionalFormatting>
  <conditionalFormatting sqref="O183">
    <cfRule type="expression" dxfId="55" priority="48">
      <formula>$DA$183=""</formula>
    </cfRule>
  </conditionalFormatting>
  <conditionalFormatting sqref="O184">
    <cfRule type="expression" dxfId="54" priority="64">
      <formula>$P$184=""</formula>
    </cfRule>
  </conditionalFormatting>
  <conditionalFormatting sqref="O202:O204">
    <cfRule type="expression" dxfId="53" priority="63">
      <formula>P202=""</formula>
    </cfRule>
  </conditionalFormatting>
  <conditionalFormatting sqref="O253:O254">
    <cfRule type="expression" dxfId="52" priority="62">
      <formula>P253=""</formula>
    </cfRule>
  </conditionalFormatting>
  <conditionalFormatting sqref="O274:O275">
    <cfRule type="expression" dxfId="51" priority="47">
      <formula>$P$274=""</formula>
    </cfRule>
  </conditionalFormatting>
  <conditionalFormatting sqref="O276:O277">
    <cfRule type="expression" dxfId="50" priority="45">
      <formula>$P$144=""</formula>
    </cfRule>
  </conditionalFormatting>
  <conditionalFormatting sqref="O284">
    <cfRule type="cellIs" dxfId="49" priority="42" operator="equal">
      <formula>$P284=""</formula>
    </cfRule>
  </conditionalFormatting>
  <conditionalFormatting sqref="O284:O286">
    <cfRule type="expression" dxfId="48" priority="41">
      <formula>P284=""</formula>
    </cfRule>
  </conditionalFormatting>
  <conditionalFormatting sqref="P274">
    <cfRule type="containsBlanks" dxfId="47" priority="46">
      <formula>LEN(TRIM(P274))=0</formula>
    </cfRule>
  </conditionalFormatting>
  <conditionalFormatting sqref="P276">
    <cfRule type="containsBlanks" dxfId="46" priority="44">
      <formula>LEN(TRIM(P276))=0</formula>
    </cfRule>
  </conditionalFormatting>
  <conditionalFormatting sqref="P127:X127 AG127:AO127 AG131:AO131 AG143:AO143 AG160:AO160">
    <cfRule type="notContainsBlanks" dxfId="45" priority="12">
      <formula>LEN(TRIM(P127))&gt;0</formula>
    </cfRule>
  </conditionalFormatting>
  <conditionalFormatting sqref="P131:X131">
    <cfRule type="notContainsBlanks" dxfId="44" priority="13">
      <formula>LEN(TRIM(P131))&gt;0</formula>
    </cfRule>
  </conditionalFormatting>
  <conditionalFormatting sqref="P144:X145">
    <cfRule type="containsText" dxfId="43" priority="29" operator="containsText" text="特急">
      <formula>NOT(ISERROR(SEARCH("特急",P144)))</formula>
    </cfRule>
    <cfRule type="containsText" dxfId="42" priority="27" operator="containsText" text="標準">
      <formula>NOT(ISERROR(SEARCH("標準",P144)))</formula>
    </cfRule>
    <cfRule type="containsText" dxfId="41" priority="26" operator="containsText" text="長納期">
      <formula>NOT(ISERROR(SEARCH("長納期",P144)))</formula>
    </cfRule>
    <cfRule type="containsText" dxfId="40" priority="28" operator="containsText" text="快速">
      <formula>NOT(ISERROR(SEARCH("快速",P144)))</formula>
    </cfRule>
  </conditionalFormatting>
  <conditionalFormatting sqref="P166:X167 P127:X135 P144:X145 P182:X182 P184:X184 P202:X204 P253:U254">
    <cfRule type="cellIs" dxfId="39" priority="69" operator="equal">
      <formula>""</formula>
    </cfRule>
  </conditionalFormatting>
  <conditionalFormatting sqref="P166:X167">
    <cfRule type="expression" dxfId="38" priority="15">
      <formula>$DA$165=99</formula>
    </cfRule>
  </conditionalFormatting>
  <conditionalFormatting sqref="P223:X224">
    <cfRule type="cellIs" dxfId="36" priority="18" operator="equal">
      <formula>""</formula>
    </cfRule>
  </conditionalFormatting>
  <conditionalFormatting sqref="P284:X286">
    <cfRule type="cellIs" dxfId="35" priority="43" operator="equal">
      <formula>""</formula>
    </cfRule>
  </conditionalFormatting>
  <conditionalFormatting sqref="Q162:R163">
    <cfRule type="expression" dxfId="34" priority="38">
      <formula>$DA$162=1</formula>
    </cfRule>
  </conditionalFormatting>
  <conditionalFormatting sqref="R146">
    <cfRule type="expression" dxfId="33" priority="40">
      <formula>$DA$146=1</formula>
    </cfRule>
  </conditionalFormatting>
  <conditionalFormatting sqref="R183">
    <cfRule type="expression" dxfId="32" priority="33">
      <formula>$DA$183=1</formula>
    </cfRule>
  </conditionalFormatting>
  <conditionalFormatting sqref="R164:T165">
    <cfRule type="expression" dxfId="31" priority="35">
      <formula>$DA$164=1</formula>
    </cfRule>
  </conditionalFormatting>
  <conditionalFormatting sqref="T162:V163">
    <cfRule type="expression" dxfId="30" priority="37">
      <formula>$DA$162=2</formula>
    </cfRule>
  </conditionalFormatting>
  <conditionalFormatting sqref="V183">
    <cfRule type="expression" dxfId="29" priority="32">
      <formula>$DA$183=2</formula>
    </cfRule>
  </conditionalFormatting>
  <conditionalFormatting sqref="V164:X165">
    <cfRule type="expression" dxfId="28" priority="34">
      <formula>$DA$164=2</formula>
    </cfRule>
  </conditionalFormatting>
  <conditionalFormatting sqref="W146">
    <cfRule type="expression" dxfId="27" priority="39">
      <formula>$DA$146=2</formula>
    </cfRule>
  </conditionalFormatting>
  <conditionalFormatting sqref="X162:X163">
    <cfRule type="expression" dxfId="26" priority="36">
      <formula>$DA$162=3</formula>
    </cfRule>
  </conditionalFormatting>
  <conditionalFormatting sqref="AA180:AO184 AA185:AB185 AE185 AG185:AH185 AA186:AA199 AA200:AO203">
    <cfRule type="expression" dxfId="25" priority="10">
      <formula>$DB$180&lt;&gt;1</formula>
    </cfRule>
  </conditionalFormatting>
  <conditionalFormatting sqref="AA121:AP135">
    <cfRule type="expression" dxfId="24" priority="59">
      <formula>$DA$253&lt;&gt;1</formula>
    </cfRule>
  </conditionalFormatting>
  <conditionalFormatting sqref="AA141:AP146 AA147:AB147 AG147 AP147:AP159 AA148:AA159 AA160:AP164">
    <cfRule type="expression" dxfId="23" priority="51">
      <formula>$DA$254&lt;&gt;1</formula>
    </cfRule>
  </conditionalFormatting>
  <conditionalFormatting sqref="AB183:AD183">
    <cfRule type="notContainsBlanks" dxfId="22" priority="11">
      <formula>LEN(TRIM(AB183))&gt;0</formula>
    </cfRule>
  </conditionalFormatting>
  <conditionalFormatting sqref="AB184:AO184 AB185 AE185 AG185:AH185 AB200:AO203">
    <cfRule type="containsBlanks" dxfId="21" priority="14">
      <formula>LEN(TRIM(AB184))=0</formula>
    </cfRule>
  </conditionalFormatting>
  <conditionalFormatting sqref="AD394:AD397">
    <cfRule type="expression" dxfId="20" priority="22">
      <formula>$DA$183&lt;&gt;2</formula>
    </cfRule>
  </conditionalFormatting>
  <conditionalFormatting sqref="AD399">
    <cfRule type="expression" dxfId="19" priority="21">
      <formula>$DA$183&lt;&gt;2</formula>
    </cfRule>
  </conditionalFormatting>
  <conditionalFormatting sqref="AD400 AD401:AG500">
    <cfRule type="expression" dxfId="18" priority="23">
      <formula>$DA$183&lt;&gt;2</formula>
    </cfRule>
  </conditionalFormatting>
  <conditionalFormatting sqref="AD384:AX391">
    <cfRule type="expression" dxfId="17" priority="19">
      <formula>$DA$162&lt;&gt;3</formula>
    </cfRule>
  </conditionalFormatting>
  <conditionalFormatting sqref="AE394:BE400 AH401:BE500">
    <cfRule type="expression" dxfId="16" priority="24">
      <formula>$DA$183&lt;&gt;2</formula>
    </cfRule>
  </conditionalFormatting>
  <conditionalFormatting sqref="AF127:AF134">
    <cfRule type="expression" dxfId="15" priority="60">
      <formula>AG127=""</formula>
    </cfRule>
  </conditionalFormatting>
  <conditionalFormatting sqref="AF143">
    <cfRule type="cellIs" dxfId="14" priority="57" operator="equal">
      <formula>$P143=""</formula>
    </cfRule>
  </conditionalFormatting>
  <conditionalFormatting sqref="AF143:AF145">
    <cfRule type="expression" dxfId="13" priority="56">
      <formula>AG143=""</formula>
    </cfRule>
  </conditionalFormatting>
  <conditionalFormatting sqref="AF160:AF161">
    <cfRule type="expression" dxfId="12" priority="54">
      <formula>AG160=""</formula>
    </cfRule>
  </conditionalFormatting>
  <conditionalFormatting sqref="AF163">
    <cfRule type="expression" dxfId="11" priority="52">
      <formula>AG163=""</formula>
    </cfRule>
  </conditionalFormatting>
  <conditionalFormatting sqref="AG127:AO134">
    <cfRule type="cellIs" dxfId="10" priority="61" operator="equal">
      <formula>""</formula>
    </cfRule>
  </conditionalFormatting>
  <conditionalFormatting sqref="AG143:AO146">
    <cfRule type="cellIs" dxfId="9" priority="58" operator="equal">
      <formula>""</formula>
    </cfRule>
  </conditionalFormatting>
  <conditionalFormatting sqref="AG160:AO163">
    <cfRule type="cellIs" dxfId="8" priority="53" operator="equal">
      <formula>""</formula>
    </cfRule>
  </conditionalFormatting>
  <conditionalFormatting sqref="EI180">
    <cfRule type="expression" dxfId="7" priority="9">
      <formula>#REF!&lt;&gt;1</formula>
    </cfRule>
  </conditionalFormatting>
  <conditionalFormatting sqref="FD121">
    <cfRule type="expression" dxfId="6" priority="6">
      <formula>$DA$253&lt;&gt;1</formula>
    </cfRule>
  </conditionalFormatting>
  <conditionalFormatting sqref="FD141">
    <cfRule type="expression" dxfId="5" priority="5">
      <formula>$DA$254&lt;&gt;1</formula>
    </cfRule>
  </conditionalFormatting>
  <conditionalFormatting sqref="ID613 IH613 IL613 IP613:IQ613">
    <cfRule type="cellIs" dxfId="4" priority="1" operator="equal">
      <formula>"要確認"</formula>
    </cfRule>
    <cfRule type="cellIs" dxfId="3" priority="4" operator="equal">
      <formula>"OK"</formula>
    </cfRule>
    <cfRule type="cellIs" dxfId="2" priority="3" operator="between">
      <formula>1</formula>
      <formula>10</formula>
    </cfRule>
  </conditionalFormatting>
  <conditionalFormatting sqref="ID614:IE615">
    <cfRule type="cellIs" dxfId="1" priority="2" operator="equal">
      <formula>0</formula>
    </cfRule>
  </conditionalFormatting>
  <dataValidations disablePrompts="1" count="24">
    <dataValidation type="list" allowBlank="1" showInputMessage="1" showErrorMessage="1" sqref="AG184:AG185 AG200:AG203" xr:uid="{00000000-0002-0000-0600-000000000000}">
      <formula1>$GD$335:$GE$335</formula1>
    </dataValidation>
    <dataValidation type="list" allowBlank="1" showInputMessage="1" showErrorMessage="1" sqref="AF184 AE184:AE185 AE200:AF203" xr:uid="{00000000-0002-0000-0600-000001000000}">
      <formula1>$GD$334:$GE$334</formula1>
    </dataValidation>
    <dataValidation allowBlank="1" showInputMessage="1" showErrorMessage="1" promptTitle="説明" prompt="成績書宛先名　　　　　　　　　　　_x000a__x000a_　成績書に反映されます_x000a_　正式名称にてご入力_x000a_　お願いします。_x000a_" sqref="P182:X182" xr:uid="{00000000-0002-0000-0600-000002000000}"/>
    <dataValidation allowBlank="1" showInputMessage="1" showErrorMessage="1" promptTitle="説明" prompt="事前にお見積りご依頼されて_x000a_当案件に見積金額の適用の場合_x000a_見積書、右上の№_x000a_NSから始まる見積番号を_x000a_ご記載下さい。_x000a__x000a_NS〇〇〇〇〇〇-〇〇〇" sqref="P224:X224" xr:uid="{00000000-0002-0000-0600-000003000000}"/>
    <dataValidation imeMode="off" allowBlank="1" showInputMessage="1" showErrorMessage="1" promptTitle="説明" prompt="貴社管理番号（PO Number)_x000a_（お客様発注番号）_x000a__x000a_　お客様で業務管理されている番号を_x000a_　ご記載下さい。_x000a_　無い場合は空欄で問題ありません。_x000a__x000a_　御入力頂くと、お問い合わせ時に番号を_x000a_　お伝え頂ければ対応可能です。  _x000a_　" sqref="P223:X223" xr:uid="{00000000-0002-0000-0600-000004000000}"/>
    <dataValidation allowBlank="1" showInputMessage="1" showErrorMessage="1" promptTitle="選択してください" prompt="成績書種類_x000a_・通常様式_x000a_・厚生労働省様式_x000a__x000a_※厚生労働省様式かつ_x000a_　定性分析をJIS A 1481-1 指定_x000a_　の場合基本「層別分析」となります_x000a_　「層別分析」を選択ください。" sqref="P183:X183" xr:uid="{00000000-0002-0000-0600-000005000000}"/>
    <dataValidation allowBlank="1" showInputMessage="1" showErrorMessage="1" promptTitle="選択してください" prompt="定性分析方法_x000a_・JIS A 1481-1_x000a_・JIS A 1481-2_x000a__x000a_　ご指定ない場合は_x000a_　当社第一法 JIS A 1481-1_x000a_  にて分析させていただきます。_x000a_" sqref="P164:X165" xr:uid="{00000000-0002-0000-0600-000006000000}"/>
    <dataValidation allowBlank="1" showInputMessage="1" showErrorMessage="1" promptTitle="選択してください" prompt="分析内容_x000a_・定性分析_x000a_・定性・定量分析_x000a_・混在_x000a_　※分析試料により定性分析と_x000a_　定性・定量分析が混在する場合_x000a_　選択してください。試料毎に設定_x000a_　を試料設定の時に設定頂きます。_x000a_" sqref="P162:X163" xr:uid="{00000000-0002-0000-0600-000007000000}"/>
    <dataValidation allowBlank="1" showInputMessage="1" showErrorMessage="1" promptTitle="選択してください" prompt="速報方法_x000a_・ メール（PDF）_x000a_・ FAX_x000a_　FAXを選択された場合　_x000a_　3.【お客様情報】の_x000a_　FAX番号記載お願い致します" sqref="P146:X146" xr:uid="{00000000-0002-0000-0600-000008000000}"/>
    <dataValidation type="list" allowBlank="1" showInputMessage="1" sqref="BC401:BE500" xr:uid="{00000000-0002-0000-0600-000009000000}">
      <formula1>$GD$333:$GH$333</formula1>
    </dataValidation>
    <dataValidation type="list" allowBlank="1" showInputMessage="1" sqref="AZ401:BB500" xr:uid="{00000000-0002-0000-0600-00000A000000}">
      <formula1>$GD$332:$GE$332</formula1>
    </dataValidation>
    <dataValidation type="list" allowBlank="1" showInputMessage="1" showErrorMessage="1" sqref="J401:J500" xr:uid="{00000000-0002-0000-0600-00000B000000}">
      <formula1>$AE$387:$AE$388</formula1>
    </dataValidation>
    <dataValidation imeMode="hiragana" allowBlank="1" showInputMessage="1" showErrorMessage="1" sqref="T401:AC500 L401:Q500" xr:uid="{00000000-0002-0000-0600-00000C000000}"/>
    <dataValidation imeMode="off" allowBlank="1" showInputMessage="1" showErrorMessage="1" sqref="AH184:AO203 AG132:AO134 AG128:AO128 AG144:AO144 AG161:AO163 P132:X135 P128:X128 R401:S500" xr:uid="{00000000-0002-0000-0600-00000D000000}"/>
    <dataValidation type="list" allowBlank="1" showInputMessage="1" sqref="AW401:AY500" xr:uid="{00000000-0002-0000-0600-00000E000000}">
      <formula1>$GD$331:$GJ$331</formula1>
    </dataValidation>
    <dataValidation type="list" allowBlank="1" showInputMessage="1" sqref="AH401:AK500 AS401:AV500" xr:uid="{00000000-0002-0000-0600-00000F000000}">
      <formula1>$GD$330:$GH$330</formula1>
    </dataValidation>
    <dataValidation type="list" allowBlank="1" showInputMessage="1" showErrorMessage="1" sqref="P254:U254" xr:uid="{00000000-0002-0000-0600-000010000000}">
      <formula1>$GD$329:$GF$329</formula1>
    </dataValidation>
    <dataValidation type="list" allowBlank="1" showInputMessage="1" showErrorMessage="1" promptTitle="選択してください" prompt="成績書送付先_x000a_・上記お客様情報宛_x000a_・その他送付先宛_x000a__x000a_　その他送付先宛後選択された場合_x000a_　送付先情報の入力欄がありますので_x000a_　そちらにご記入ください。_x000a_　右横に入力欄へのリンクがあります" sqref="P253:U253" xr:uid="{00000000-0002-0000-0600-000011000000}">
      <formula1>$GD$328:$GE$328</formula1>
    </dataValidation>
    <dataValidation type="list" allowBlank="1" showInputMessage="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成績書発送と共に_x000a_　分析試料の残りを返送させて頂きます。" sqref="P204:X204" xr:uid="{00000000-0002-0000-0600-000012000000}">
      <formula1>$GD$326:$GE$326</formula1>
    </dataValidation>
    <dataValidation type="list" allowBlank="1" showInputMessage="1" showErrorMessage="1" promptTitle="選択してください" prompt="添付資料_x000a_・通常_x000a_　定性データ添付_x000a_　JIS A 1481-1 顕微鏡写真_x000a_  JIS A 1481-2 顕微鏡写真 分析チャート_x000a_↓有料有料オプション_x000a_・通常 + 定量チャート_x000a_　通常定性データに_x000a_　定量分析チャートを添付" sqref="P203:X203" xr:uid="{00000000-0002-0000-0600-000013000000}">
      <formula1>$GD$325:$GE$325</formula1>
    </dataValidation>
    <dataValidation type="list" allowBlank="1" showInputMessage="1" showErrorMessage="1" promptTitle="選択してください " prompt="断面写真_x000a_[1.試料の外観写真]_x000a_[2.試料の断面拡大写真]_x000a__x000a_・不要_x000a_　↓有料オプション_x000a_・有（検出時のみ）_x000a_・有（全試料）_x000a__x000a_" sqref="P202:X202" xr:uid="{00000000-0002-0000-0600-000014000000}">
      <formula1>$GD$323:$GF$323</formula1>
    </dataValidation>
    <dataValidation type="list" errorStyle="information" imeMode="off" allowBlank="1" showInputMessage="1" promptTitle="選択or入力してください" prompt="成績書部数_x000a_・1～6_x000a_・不要_x000a_7部以上の場合は直接入力_x000a_　お願い致します" sqref="P184:X184" xr:uid="{00000000-0002-0000-0600-000015000000}">
      <formula1>$GD$320:$GJ$320</formula1>
    </dataValidation>
    <dataValidation type="list" allowBlank="1" showInputMessage="1" showErrorMessage="1" promptTitle="選択してください" prompt="層別分析_x000a_・層別分析_x000a_・不要（・-）_x000a_　試料の断面の層毎に分析して_x000a_　層の割合とどの層にアスベストが_x000a_　含有しているか確認します。_x000a_※分析の性質上_x000a_　　JIS A 1481-2 を選択の場合_x000a_　　層別分析対象外となります。_x000a_" sqref="P166:X167" xr:uid="{00000000-0002-0000-0600-000016000000}">
      <formula1>INDIRECT($GI$316)</formula1>
    </dataValidation>
    <dataValidation type="list" allowBlank="1" showInputMessage="1" showErrorMessage="1" promptTitle="選択してください" prompt="分析納期_x000a_　速報納期の選択になります_x000a_　詳細は入力ヘルプを_x000a_　参照して下さい_x000a_　納期種類により_x000a_　・速報納期　・価格_x000a_　が変動します。" sqref="P144:X145" xr:uid="{00000000-0002-0000-0600-000017000000}">
      <formula1>INDIRECT($GJ$302)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97009639-BC77-4FEC-850A-9427E33AC733}">
            <xm:f>NOT(ISERROR(SEARCH("有",P202)))</xm:f>
            <xm:f>"有"</xm:f>
            <x14:dxf>
              <font>
                <b/>
                <i val="0"/>
                <color rgb="FFFF0000"/>
              </font>
            </x14:dxf>
          </x14:cfRule>
          <xm:sqref>P202:X204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sheetPr>
  <dimension ref="F1:DD289"/>
  <sheetViews>
    <sheetView showGridLines="0" view="pageBreakPreview" topLeftCell="F11" zoomScaleNormal="100" zoomScaleSheetLayoutView="100" workbookViewId="0">
      <selection activeCell="J37" sqref="J37"/>
    </sheetView>
  </sheetViews>
  <sheetFormatPr defaultColWidth="0" defaultRowHeight="15.75" zeroHeight="1" x14ac:dyDescent="0.4"/>
  <cols>
    <col min="1" max="5" width="9" style="170" hidden="1" customWidth="1"/>
    <col min="6" max="6" width="4.375" style="170" customWidth="1"/>
    <col min="7" max="7" width="5.375" style="170" customWidth="1"/>
    <col min="8" max="15" width="4.375" style="170" customWidth="1"/>
    <col min="16" max="16" width="5" style="170" customWidth="1"/>
    <col min="17" max="24" width="4.375" style="170" customWidth="1"/>
    <col min="25" max="25" width="5.375" style="170" customWidth="1"/>
    <col min="26" max="26" width="7" style="170" customWidth="1"/>
    <col min="27" max="36" width="4.375" style="170" hidden="1" customWidth="1"/>
    <col min="37" max="37" width="7.75" style="170" hidden="1" customWidth="1"/>
    <col min="38" max="108" width="4.375" style="170" hidden="1" customWidth="1"/>
    <col min="109" max="16384" width="9" style="170" hidden="1"/>
  </cols>
  <sheetData>
    <row r="1" spans="6:44" ht="18.75" hidden="1" customHeight="1" x14ac:dyDescent="0.4"/>
    <row r="2" spans="6:44" ht="18.75" hidden="1" customHeight="1" x14ac:dyDescent="0.4"/>
    <row r="3" spans="6:44" ht="18.75" hidden="1" customHeight="1" x14ac:dyDescent="0.4"/>
    <row r="4" spans="6:44" ht="18.75" hidden="1" customHeight="1" x14ac:dyDescent="0.4"/>
    <row r="5" spans="6:44" ht="18.75" hidden="1" customHeight="1" x14ac:dyDescent="0.4"/>
    <row r="6" spans="6:44" ht="18.75" hidden="1" customHeight="1" x14ac:dyDescent="0.4"/>
    <row r="7" spans="6:44" ht="18.75" hidden="1" customHeight="1" x14ac:dyDescent="0.4"/>
    <row r="8" spans="6:44" ht="18.75" hidden="1" customHeight="1" x14ac:dyDescent="0.4"/>
    <row r="9" spans="6:44" ht="18.75" hidden="1" customHeight="1" x14ac:dyDescent="0.4"/>
    <row r="10" spans="6:44" ht="18.75" hidden="1" customHeight="1" x14ac:dyDescent="0.4"/>
    <row r="11" spans="6:44" ht="18.75" customHeight="1" x14ac:dyDescent="0.4">
      <c r="F11" s="852" t="s">
        <v>328</v>
      </c>
      <c r="G11" s="852"/>
      <c r="H11" s="852"/>
      <c r="I11" s="852"/>
      <c r="J11" s="852"/>
      <c r="K11" s="852"/>
      <c r="L11" s="852"/>
      <c r="M11" s="852"/>
      <c r="N11" s="852"/>
      <c r="O11" s="852"/>
      <c r="R11" s="170" t="s">
        <v>2</v>
      </c>
      <c r="AK11" s="170" t="s">
        <v>31</v>
      </c>
      <c r="AN11" s="170" t="s">
        <v>37</v>
      </c>
      <c r="AQ11" s="171" t="s">
        <v>38</v>
      </c>
      <c r="AR11" s="171">
        <v>20</v>
      </c>
    </row>
    <row r="12" spans="6:44" ht="18.75" customHeight="1" x14ac:dyDescent="0.4">
      <c r="F12" s="852"/>
      <c r="G12" s="852"/>
      <c r="H12" s="852"/>
      <c r="I12" s="852"/>
      <c r="J12" s="852"/>
      <c r="K12" s="852"/>
      <c r="L12" s="852"/>
      <c r="M12" s="852"/>
      <c r="N12" s="852"/>
      <c r="O12" s="852"/>
      <c r="R12" s="170" t="str">
        <f>'入力フォーム（案件情報）'!AB21</f>
        <v>〒370-1201　</v>
      </c>
      <c r="U12" s="170" t="s">
        <v>16</v>
      </c>
      <c r="V12" s="170" t="str">
        <f>'入力フォーム（案件情報）'!AG21</f>
        <v>027-346-6114</v>
      </c>
      <c r="AK12" s="170" t="s">
        <v>35</v>
      </c>
      <c r="AL12" s="170">
        <v>10</v>
      </c>
      <c r="AM12" s="170" t="s">
        <v>36</v>
      </c>
      <c r="AN12" s="170">
        <v>85</v>
      </c>
    </row>
    <row r="13" spans="6:44" ht="18.75" customHeight="1" x14ac:dyDescent="0.4">
      <c r="F13" s="170" t="s">
        <v>41</v>
      </c>
      <c r="R13" s="170" t="str">
        <f>'入力フォーム（案件情報）'!AB23</f>
        <v>群馬県高崎市倉賀野町2925-3</v>
      </c>
      <c r="AA13" s="819"/>
      <c r="AB13" s="820"/>
      <c r="AC13" s="820"/>
      <c r="AD13" s="820"/>
      <c r="AE13" s="820"/>
      <c r="AK13" s="170" t="s">
        <v>32</v>
      </c>
      <c r="AL13" s="170">
        <v>41</v>
      </c>
      <c r="AM13" s="170" t="s">
        <v>36</v>
      </c>
      <c r="AN13" s="170">
        <v>123</v>
      </c>
    </row>
    <row r="14" spans="6:44" ht="18.75" customHeight="1" x14ac:dyDescent="0.4">
      <c r="F14" s="170" t="s">
        <v>40</v>
      </c>
      <c r="R14" s="853">
        <f>'入力フォーム（案件情報）'!AB25</f>
        <v>0</v>
      </c>
      <c r="S14" s="853"/>
      <c r="T14" s="853"/>
      <c r="U14" s="853"/>
      <c r="V14" s="853"/>
      <c r="W14" s="853"/>
      <c r="X14" s="853"/>
      <c r="Y14" s="853"/>
      <c r="AA14" s="820"/>
      <c r="AB14" s="820"/>
      <c r="AC14" s="820"/>
      <c r="AD14" s="820"/>
      <c r="AE14" s="820"/>
      <c r="AK14" s="170" t="s">
        <v>33</v>
      </c>
      <c r="AL14" s="170">
        <v>72</v>
      </c>
      <c r="AM14" s="170" t="s">
        <v>36</v>
      </c>
      <c r="AN14" s="170">
        <v>161</v>
      </c>
    </row>
    <row r="15" spans="6:44" ht="17.100000000000001" customHeight="1" x14ac:dyDescent="0.4">
      <c r="F15" s="881" t="s">
        <v>57</v>
      </c>
      <c r="G15" s="881"/>
      <c r="H15" s="881"/>
      <c r="I15" s="881"/>
      <c r="J15" s="881"/>
      <c r="K15" s="881"/>
      <c r="L15" s="881"/>
      <c r="M15" s="881"/>
      <c r="N15" s="881"/>
      <c r="O15" s="881"/>
      <c r="P15" s="881"/>
      <c r="Q15" s="881"/>
      <c r="R15" s="854" t="str">
        <f>'入力フォーム（案件情報）'!AB27</f>
        <v>　※「分析試料在中」と記載をお願い致します</v>
      </c>
      <c r="S15" s="854"/>
      <c r="T15" s="854"/>
      <c r="U15" s="854"/>
      <c r="V15" s="854"/>
      <c r="W15" s="854"/>
      <c r="X15" s="854"/>
      <c r="Y15" s="854"/>
      <c r="AA15" s="820"/>
      <c r="AB15" s="820"/>
      <c r="AC15" s="820"/>
      <c r="AD15" s="820"/>
      <c r="AE15" s="820"/>
      <c r="AK15" s="170" t="s">
        <v>34</v>
      </c>
      <c r="AL15" s="170">
        <v>100</v>
      </c>
      <c r="AM15" s="170" t="s">
        <v>36</v>
      </c>
      <c r="AN15" s="170">
        <v>196</v>
      </c>
      <c r="AQ15" s="170" t="e">
        <f>IF(#REF!&lt;=AL12,AN12,IF(#REF!&lt;=AL13,AN13,IF(#REF!&lt;=AL14,AN14,IF(#REF!&lt;=AL15,AN15,AN12))))</f>
        <v>#REF!</v>
      </c>
    </row>
    <row r="16" spans="6:44" ht="6.75" customHeight="1" x14ac:dyDescent="0.4"/>
    <row r="17" spans="6:37" ht="14.1" customHeight="1" x14ac:dyDescent="0.4">
      <c r="F17" s="828" t="s">
        <v>17</v>
      </c>
      <c r="G17" s="172" t="s">
        <v>18</v>
      </c>
      <c r="H17" s="173"/>
      <c r="I17" s="173"/>
      <c r="J17" s="173"/>
      <c r="K17" s="173"/>
      <c r="L17" s="173"/>
      <c r="M17" s="173"/>
      <c r="N17" s="173"/>
      <c r="O17" s="173"/>
      <c r="P17" s="173"/>
      <c r="Q17" s="173"/>
      <c r="R17" s="173"/>
      <c r="S17" s="174"/>
      <c r="T17" s="172" t="s">
        <v>19</v>
      </c>
      <c r="U17" s="173"/>
      <c r="V17" s="173"/>
      <c r="W17" s="173"/>
      <c r="X17" s="173"/>
      <c r="Y17" s="174"/>
      <c r="Z17" s="175"/>
    </row>
    <row r="18" spans="6:37" ht="11.1" customHeight="1" x14ac:dyDescent="0.4">
      <c r="F18" s="829"/>
      <c r="G18" s="882">
        <f>'入力フォーム（案件情報）'!Q46</f>
        <v>0</v>
      </c>
      <c r="H18" s="883"/>
      <c r="I18" s="883"/>
      <c r="J18" s="883"/>
      <c r="K18" s="883"/>
      <c r="L18" s="883"/>
      <c r="M18" s="883"/>
      <c r="N18" s="883"/>
      <c r="O18" s="883"/>
      <c r="P18" s="883"/>
      <c r="Q18" s="883"/>
      <c r="R18" s="883"/>
      <c r="S18" s="886" t="s">
        <v>326</v>
      </c>
      <c r="T18" s="855">
        <f>'入力フォーム（案件情報）'!Q52</f>
        <v>0</v>
      </c>
      <c r="U18" s="856"/>
      <c r="V18" s="856"/>
      <c r="W18" s="856"/>
      <c r="X18" s="856"/>
      <c r="Y18" s="857"/>
      <c r="Z18" s="175"/>
    </row>
    <row r="19" spans="6:37" ht="8.25" customHeight="1" x14ac:dyDescent="0.4">
      <c r="F19" s="829"/>
      <c r="G19" s="882"/>
      <c r="H19" s="883"/>
      <c r="I19" s="883"/>
      <c r="J19" s="883"/>
      <c r="K19" s="883"/>
      <c r="L19" s="883"/>
      <c r="M19" s="883"/>
      <c r="N19" s="883"/>
      <c r="O19" s="883"/>
      <c r="P19" s="883"/>
      <c r="Q19" s="883"/>
      <c r="R19" s="883"/>
      <c r="S19" s="886"/>
      <c r="T19" s="855"/>
      <c r="U19" s="856"/>
      <c r="V19" s="856"/>
      <c r="W19" s="856"/>
      <c r="X19" s="856"/>
      <c r="Y19" s="857"/>
      <c r="Z19" s="175"/>
    </row>
    <row r="20" spans="6:37" ht="11.1" customHeight="1" x14ac:dyDescent="0.4">
      <c r="F20" s="829"/>
      <c r="G20" s="884"/>
      <c r="H20" s="885"/>
      <c r="I20" s="885"/>
      <c r="J20" s="885"/>
      <c r="K20" s="885"/>
      <c r="L20" s="885"/>
      <c r="M20" s="885"/>
      <c r="N20" s="885"/>
      <c r="O20" s="885"/>
      <c r="P20" s="885"/>
      <c r="Q20" s="885"/>
      <c r="R20" s="885"/>
      <c r="S20" s="887"/>
      <c r="T20" s="858"/>
      <c r="U20" s="859"/>
      <c r="V20" s="859"/>
      <c r="W20" s="859"/>
      <c r="X20" s="859"/>
      <c r="Y20" s="860"/>
      <c r="Z20" s="175"/>
    </row>
    <row r="21" spans="6:37" ht="14.1" customHeight="1" x14ac:dyDescent="0.4">
      <c r="F21" s="829"/>
      <c r="G21" s="172" t="s">
        <v>20</v>
      </c>
      <c r="H21" s="173"/>
      <c r="I21" s="173"/>
      <c r="J21" s="173"/>
      <c r="K21" s="173"/>
      <c r="L21" s="173"/>
      <c r="M21" s="173"/>
      <c r="N21" s="173"/>
      <c r="O21" s="173"/>
      <c r="P21" s="173"/>
      <c r="Q21" s="173"/>
      <c r="R21" s="174"/>
      <c r="S21" s="879" t="s">
        <v>21</v>
      </c>
      <c r="T21" s="867">
        <f>'入力フォーム（案件情報）'!Q54</f>
        <v>0</v>
      </c>
      <c r="U21" s="868"/>
      <c r="V21" s="868"/>
      <c r="W21" s="868"/>
      <c r="X21" s="868"/>
      <c r="Y21" s="869"/>
      <c r="Z21" s="175"/>
    </row>
    <row r="22" spans="6:37" ht="9" customHeight="1" x14ac:dyDescent="0.4">
      <c r="F22" s="829"/>
      <c r="G22" s="861" t="str">
        <f>'入力フォーム（案件情報）'!Q53&amp;"　 様"</f>
        <v>　 様</v>
      </c>
      <c r="H22" s="862"/>
      <c r="I22" s="862"/>
      <c r="J22" s="862"/>
      <c r="K22" s="862"/>
      <c r="L22" s="862"/>
      <c r="M22" s="862"/>
      <c r="N22" s="862"/>
      <c r="O22" s="862"/>
      <c r="P22" s="862"/>
      <c r="Q22" s="862"/>
      <c r="R22" s="863"/>
      <c r="S22" s="880"/>
      <c r="T22" s="870"/>
      <c r="U22" s="871"/>
      <c r="V22" s="871"/>
      <c r="W22" s="871"/>
      <c r="X22" s="871"/>
      <c r="Y22" s="872"/>
      <c r="Z22" s="175"/>
    </row>
    <row r="23" spans="6:37" ht="9" customHeight="1" x14ac:dyDescent="0.4">
      <c r="F23" s="829"/>
      <c r="G23" s="861"/>
      <c r="H23" s="862"/>
      <c r="I23" s="862"/>
      <c r="J23" s="862"/>
      <c r="K23" s="862"/>
      <c r="L23" s="862"/>
      <c r="M23" s="862"/>
      <c r="N23" s="862"/>
      <c r="O23" s="862"/>
      <c r="P23" s="862"/>
      <c r="Q23" s="862"/>
      <c r="R23" s="863"/>
      <c r="S23" s="879" t="s">
        <v>327</v>
      </c>
      <c r="T23" s="873">
        <f>'入力フォーム（案件情報）'!Q56</f>
        <v>0</v>
      </c>
      <c r="U23" s="874"/>
      <c r="V23" s="874"/>
      <c r="W23" s="874"/>
      <c r="X23" s="874"/>
      <c r="Y23" s="875"/>
      <c r="Z23" s="175"/>
    </row>
    <row r="24" spans="6:37" ht="12" customHeight="1" x14ac:dyDescent="0.4">
      <c r="F24" s="888"/>
      <c r="G24" s="864"/>
      <c r="H24" s="865"/>
      <c r="I24" s="865"/>
      <c r="J24" s="865"/>
      <c r="K24" s="865"/>
      <c r="L24" s="865"/>
      <c r="M24" s="865"/>
      <c r="N24" s="865"/>
      <c r="O24" s="865"/>
      <c r="P24" s="865"/>
      <c r="Q24" s="865"/>
      <c r="R24" s="866"/>
      <c r="S24" s="880"/>
      <c r="T24" s="876"/>
      <c r="U24" s="877"/>
      <c r="V24" s="877"/>
      <c r="W24" s="877"/>
      <c r="X24" s="877"/>
      <c r="Y24" s="878"/>
      <c r="Z24" s="175"/>
    </row>
    <row r="25" spans="6:37" ht="8.25" customHeight="1" x14ac:dyDescent="0.4">
      <c r="G25" s="175"/>
      <c r="H25" s="175"/>
      <c r="I25" s="175"/>
      <c r="J25" s="175"/>
      <c r="K25" s="175"/>
      <c r="L25" s="175"/>
      <c r="M25" s="175"/>
      <c r="N25" s="175"/>
      <c r="O25" s="175"/>
      <c r="P25" s="175"/>
      <c r="Q25" s="175"/>
      <c r="R25" s="175"/>
      <c r="S25" s="175"/>
      <c r="T25" s="175"/>
      <c r="U25" s="175"/>
      <c r="V25" s="175"/>
      <c r="W25" s="175"/>
      <c r="X25" s="175"/>
      <c r="Y25" s="175"/>
      <c r="Z25" s="175"/>
    </row>
    <row r="26" spans="6:37" ht="18" customHeight="1" x14ac:dyDescent="0.4">
      <c r="F26" s="828" t="s">
        <v>27</v>
      </c>
      <c r="G26" s="172" t="s">
        <v>22</v>
      </c>
      <c r="H26" s="173"/>
      <c r="I26" s="173"/>
      <c r="J26" s="173"/>
      <c r="K26" s="173"/>
      <c r="L26" s="173"/>
      <c r="M26" s="173"/>
      <c r="N26" s="173"/>
      <c r="O26" s="173"/>
      <c r="P26" s="173"/>
      <c r="Q26" s="173"/>
      <c r="R26" s="173"/>
      <c r="S26" s="173"/>
      <c r="T26" s="173"/>
      <c r="U26" s="173"/>
      <c r="V26" s="173"/>
      <c r="W26" s="173"/>
      <c r="X26" s="172" t="s">
        <v>24</v>
      </c>
      <c r="Y26" s="174"/>
      <c r="Z26" s="175"/>
    </row>
    <row r="27" spans="6:37" ht="18" customHeight="1" x14ac:dyDescent="0.4">
      <c r="F27" s="829"/>
      <c r="G27" s="830" t="s">
        <v>329</v>
      </c>
      <c r="H27" s="831"/>
      <c r="I27" s="831"/>
      <c r="J27" s="831"/>
      <c r="K27" s="831"/>
      <c r="L27" s="831"/>
      <c r="M27" s="831"/>
      <c r="N27" s="831"/>
      <c r="O27" s="831"/>
      <c r="P27" s="831"/>
      <c r="Q27" s="831"/>
      <c r="R27" s="831"/>
      <c r="S27" s="831"/>
      <c r="T27" s="831"/>
      <c r="U27" s="831"/>
      <c r="V27" s="831"/>
      <c r="W27" s="832"/>
      <c r="X27" s="833">
        <f>'入力フォーム（検体情報）'!M9</f>
        <v>0</v>
      </c>
      <c r="Y27" s="834"/>
      <c r="Z27" s="175"/>
    </row>
    <row r="28" spans="6:37" ht="18" customHeight="1" x14ac:dyDescent="0.4">
      <c r="F28" s="829"/>
      <c r="G28" s="176" t="s">
        <v>23</v>
      </c>
      <c r="H28" s="175"/>
      <c r="I28" s="175"/>
      <c r="J28" s="176" t="s">
        <v>335</v>
      </c>
      <c r="K28" s="175"/>
      <c r="L28" s="175"/>
      <c r="M28" s="175"/>
      <c r="N28" s="176"/>
      <c r="O28" s="175"/>
      <c r="P28" s="175"/>
      <c r="Q28" s="175"/>
      <c r="R28" s="176"/>
      <c r="S28" s="175"/>
      <c r="T28" s="175"/>
      <c r="U28" s="177" t="s">
        <v>58</v>
      </c>
      <c r="V28" s="175"/>
      <c r="W28" s="178"/>
      <c r="X28" s="172" t="s">
        <v>59</v>
      </c>
      <c r="Y28" s="179"/>
      <c r="Z28" s="175"/>
      <c r="AK28" s="171" t="e">
        <f>IF(#REF!&lt;&gt;1,"",IF(#REF!="","",#REF!))</f>
        <v>#REF!</v>
      </c>
    </row>
    <row r="29" spans="6:37" ht="18" customHeight="1" x14ac:dyDescent="0.4">
      <c r="F29" s="829"/>
      <c r="G29" s="846" t="str">
        <f>'入力フォーム（案件情報）'!Q61</f>
        <v>標準</v>
      </c>
      <c r="H29" s="847"/>
      <c r="I29" s="848"/>
      <c r="J29" s="846" t="str">
        <f>IF('入力フォーム（案件情報）'!Q82="","",'入力フォーム（案件情報）'!Q82)</f>
        <v/>
      </c>
      <c r="K29" s="847"/>
      <c r="L29" s="847"/>
      <c r="M29" s="847"/>
      <c r="N29" s="847"/>
      <c r="O29" s="847"/>
      <c r="P29" s="847"/>
      <c r="Q29" s="847"/>
      <c r="R29" s="847"/>
      <c r="S29" s="847"/>
      <c r="T29" s="848"/>
      <c r="U29" s="843" t="str">
        <f>'入力フォーム（案件情報）'!Q76</f>
        <v>必要</v>
      </c>
      <c r="V29" s="844"/>
      <c r="W29" s="845"/>
      <c r="X29" s="841" t="str">
        <f>'入力フォーム（案件情報）'!Q77</f>
        <v>指定無  [保管一ヶ月]</v>
      </c>
      <c r="Y29" s="842"/>
      <c r="Z29" s="175"/>
      <c r="AK29" s="171" t="e">
        <f>#REF!</f>
        <v>#REF!</v>
      </c>
    </row>
    <row r="30" spans="6:37" ht="18" customHeight="1" x14ac:dyDescent="0.4">
      <c r="F30" s="829"/>
      <c r="G30" s="849"/>
      <c r="H30" s="850"/>
      <c r="I30" s="851"/>
      <c r="J30" s="849"/>
      <c r="K30" s="850"/>
      <c r="L30" s="850"/>
      <c r="M30" s="850"/>
      <c r="N30" s="850"/>
      <c r="O30" s="850"/>
      <c r="P30" s="850"/>
      <c r="Q30" s="850"/>
      <c r="R30" s="850"/>
      <c r="S30" s="850"/>
      <c r="T30" s="851"/>
      <c r="U30" s="843"/>
      <c r="V30" s="844"/>
      <c r="W30" s="845"/>
      <c r="X30" s="841"/>
      <c r="Y30" s="842"/>
      <c r="Z30" s="175"/>
    </row>
    <row r="31" spans="6:37" ht="18" customHeight="1" x14ac:dyDescent="0.4">
      <c r="F31" s="829"/>
      <c r="G31" s="176" t="s">
        <v>25</v>
      </c>
      <c r="H31" s="175"/>
      <c r="I31" s="175"/>
      <c r="J31" s="175"/>
      <c r="K31" s="175"/>
      <c r="L31" s="175"/>
      <c r="M31" s="175"/>
      <c r="N31" s="175"/>
      <c r="O31" s="175"/>
      <c r="P31" s="175"/>
      <c r="Q31" s="175"/>
      <c r="R31" s="175"/>
      <c r="S31" s="175"/>
      <c r="T31" s="175"/>
      <c r="U31" s="173"/>
      <c r="V31" s="173"/>
      <c r="W31" s="173"/>
      <c r="X31" s="173"/>
      <c r="Y31" s="174"/>
      <c r="Z31" s="175"/>
    </row>
    <row r="32" spans="6:37" ht="18" customHeight="1" x14ac:dyDescent="0.4">
      <c r="F32" s="829"/>
      <c r="G32" s="835" t="str">
        <f>IF('入力フォーム（案件情報）'!N87="","",'入力フォーム（案件情報）'!N87)</f>
        <v/>
      </c>
      <c r="H32" s="836"/>
      <c r="I32" s="836"/>
      <c r="J32" s="836"/>
      <c r="K32" s="836"/>
      <c r="L32" s="836"/>
      <c r="M32" s="836"/>
      <c r="N32" s="836"/>
      <c r="O32" s="836"/>
      <c r="P32" s="836"/>
      <c r="Q32" s="836"/>
      <c r="R32" s="836"/>
      <c r="S32" s="836"/>
      <c r="T32" s="836"/>
      <c r="U32" s="836"/>
      <c r="V32" s="836"/>
      <c r="W32" s="836"/>
      <c r="X32" s="836"/>
      <c r="Y32" s="837"/>
      <c r="Z32" s="175"/>
    </row>
    <row r="33" spans="6:31" ht="18" customHeight="1" x14ac:dyDescent="0.4">
      <c r="F33" s="829"/>
      <c r="G33" s="835"/>
      <c r="H33" s="836"/>
      <c r="I33" s="836"/>
      <c r="J33" s="836"/>
      <c r="K33" s="836"/>
      <c r="L33" s="836"/>
      <c r="M33" s="836"/>
      <c r="N33" s="836"/>
      <c r="O33" s="836"/>
      <c r="P33" s="836"/>
      <c r="Q33" s="836"/>
      <c r="R33" s="836"/>
      <c r="S33" s="836"/>
      <c r="T33" s="836"/>
      <c r="U33" s="836"/>
      <c r="V33" s="836"/>
      <c r="W33" s="836"/>
      <c r="X33" s="836"/>
      <c r="Y33" s="837"/>
      <c r="Z33" s="175"/>
    </row>
    <row r="34" spans="6:31" ht="18" customHeight="1" x14ac:dyDescent="0.4">
      <c r="F34" s="829"/>
      <c r="G34" s="835"/>
      <c r="H34" s="836"/>
      <c r="I34" s="836"/>
      <c r="J34" s="836"/>
      <c r="K34" s="836"/>
      <c r="L34" s="836"/>
      <c r="M34" s="836"/>
      <c r="N34" s="836"/>
      <c r="O34" s="836"/>
      <c r="P34" s="836"/>
      <c r="Q34" s="836"/>
      <c r="R34" s="836"/>
      <c r="S34" s="836"/>
      <c r="T34" s="836"/>
      <c r="U34" s="836"/>
      <c r="V34" s="836"/>
      <c r="W34" s="836"/>
      <c r="X34" s="836"/>
      <c r="Y34" s="837"/>
      <c r="Z34" s="175"/>
    </row>
    <row r="35" spans="6:31" ht="18" customHeight="1" x14ac:dyDescent="0.4">
      <c r="F35" s="829"/>
      <c r="G35" s="838"/>
      <c r="H35" s="839"/>
      <c r="I35" s="839"/>
      <c r="J35" s="839"/>
      <c r="K35" s="839"/>
      <c r="L35" s="839"/>
      <c r="M35" s="839"/>
      <c r="N35" s="839"/>
      <c r="O35" s="839"/>
      <c r="P35" s="839"/>
      <c r="Q35" s="839"/>
      <c r="R35" s="839"/>
      <c r="S35" s="839"/>
      <c r="T35" s="839"/>
      <c r="U35" s="839"/>
      <c r="V35" s="839"/>
      <c r="W35" s="839"/>
      <c r="X35" s="839"/>
      <c r="Y35" s="840"/>
    </row>
    <row r="36" spans="6:31" ht="9" customHeight="1" x14ac:dyDescent="0.4">
      <c r="F36" s="180"/>
      <c r="G36" s="181"/>
      <c r="H36" s="181"/>
      <c r="I36" s="181"/>
      <c r="J36" s="181"/>
      <c r="K36" s="181"/>
      <c r="L36" s="181"/>
      <c r="M36" s="181"/>
      <c r="N36" s="181"/>
      <c r="O36" s="181"/>
      <c r="P36" s="181"/>
      <c r="Q36" s="181"/>
      <c r="R36" s="181"/>
      <c r="S36" s="181"/>
      <c r="T36" s="181"/>
      <c r="U36" s="181"/>
      <c r="V36" s="181"/>
      <c r="W36" s="181"/>
      <c r="X36" s="181"/>
      <c r="Y36" s="182"/>
    </row>
    <row r="37" spans="6:31" ht="21" customHeight="1" x14ac:dyDescent="0.4">
      <c r="F37" s="889" t="s">
        <v>26</v>
      </c>
      <c r="G37" s="889"/>
      <c r="H37" s="889"/>
      <c r="I37" s="889"/>
      <c r="J37" s="183" t="str">
        <f>IF('入力フォーム（案件情報）'!A97=FALSE,"","☑")</f>
        <v/>
      </c>
      <c r="K37" s="821" t="s">
        <v>28</v>
      </c>
      <c r="L37" s="821"/>
      <c r="M37" s="821"/>
      <c r="N37" s="821"/>
      <c r="O37" s="821"/>
      <c r="P37" s="821"/>
      <c r="Q37" s="821"/>
      <c r="R37" s="821"/>
      <c r="S37" s="821"/>
      <c r="T37" s="821"/>
      <c r="U37" s="821"/>
      <c r="V37" s="821"/>
      <c r="W37" s="821"/>
      <c r="X37" s="821"/>
      <c r="Y37" s="821"/>
    </row>
    <row r="38" spans="6:31" ht="21" customHeight="1" x14ac:dyDescent="0.4">
      <c r="J38" s="183" t="str">
        <f>IF('入力フォーム（案件情報）'!A98=FALSE,"","☑")</f>
        <v/>
      </c>
      <c r="K38" s="821" t="s">
        <v>298</v>
      </c>
      <c r="L38" s="821"/>
      <c r="M38" s="821"/>
      <c r="N38" s="821"/>
      <c r="O38" s="821"/>
      <c r="P38" s="821"/>
      <c r="Q38" s="821"/>
      <c r="R38" s="821"/>
      <c r="S38" s="821"/>
      <c r="T38" s="821"/>
      <c r="U38" s="821"/>
      <c r="V38" s="821"/>
      <c r="W38" s="821"/>
      <c r="X38" s="821"/>
      <c r="Y38" s="821"/>
    </row>
    <row r="39" spans="6:31" ht="21" customHeight="1" x14ac:dyDescent="0.4">
      <c r="J39" s="183" t="str">
        <f>IF('入力フォーム（案件情報）'!A99=FALSE,"","☑")</f>
        <v/>
      </c>
      <c r="K39" s="821" t="s">
        <v>345</v>
      </c>
      <c r="L39" s="821"/>
      <c r="M39" s="821"/>
      <c r="N39" s="821"/>
      <c r="O39" s="821"/>
      <c r="P39" s="821"/>
      <c r="Q39" s="821"/>
      <c r="R39" s="821"/>
      <c r="S39" s="821"/>
      <c r="T39" s="821"/>
      <c r="U39" s="821"/>
      <c r="V39" s="821"/>
      <c r="W39" s="821"/>
      <c r="X39" s="821"/>
      <c r="Y39" s="821"/>
    </row>
    <row r="40" spans="6:31" ht="21" customHeight="1" x14ac:dyDescent="0.4">
      <c r="J40" s="183" t="str">
        <f>IF('入力フォーム（案件情報）'!A100=FALSE,"","☑")</f>
        <v/>
      </c>
      <c r="K40" s="821" t="s">
        <v>346</v>
      </c>
      <c r="L40" s="821"/>
      <c r="M40" s="821"/>
      <c r="N40" s="821"/>
      <c r="O40" s="821"/>
      <c r="P40" s="821"/>
      <c r="Q40" s="821"/>
      <c r="R40" s="821"/>
      <c r="S40" s="821"/>
      <c r="T40" s="821"/>
      <c r="U40" s="821"/>
      <c r="V40" s="821"/>
      <c r="W40" s="821"/>
      <c r="X40" s="821"/>
      <c r="Y40" s="821"/>
    </row>
    <row r="41" spans="6:31" ht="4.5" customHeight="1" x14ac:dyDescent="0.4"/>
    <row r="42" spans="6:31" ht="27.95" customHeight="1" x14ac:dyDescent="0.4">
      <c r="F42" s="184" t="s">
        <v>29</v>
      </c>
      <c r="G42" s="825" t="s">
        <v>30</v>
      </c>
      <c r="H42" s="826"/>
      <c r="I42" s="826"/>
      <c r="J42" s="826"/>
      <c r="K42" s="826"/>
      <c r="L42" s="826"/>
      <c r="M42" s="826"/>
      <c r="N42" s="826"/>
      <c r="O42" s="826"/>
      <c r="P42" s="826"/>
      <c r="Q42" s="826"/>
      <c r="R42" s="826"/>
      <c r="S42" s="826"/>
      <c r="T42" s="826"/>
      <c r="U42" s="826"/>
      <c r="V42" s="826"/>
      <c r="W42" s="826"/>
      <c r="X42" s="826"/>
      <c r="Y42" s="827"/>
      <c r="AA42" s="819"/>
      <c r="AB42" s="820"/>
      <c r="AC42" s="820"/>
      <c r="AD42" s="820"/>
      <c r="AE42" s="820"/>
    </row>
    <row r="43" spans="6:31" ht="20.100000000000001" customHeight="1" x14ac:dyDescent="0.4">
      <c r="F43" s="171">
        <v>1</v>
      </c>
      <c r="G43" s="822" t="str">
        <f>検体TBL!D2</f>
        <v/>
      </c>
      <c r="H43" s="823"/>
      <c r="I43" s="823"/>
      <c r="J43" s="823"/>
      <c r="K43" s="823"/>
      <c r="L43" s="823"/>
      <c r="M43" s="823"/>
      <c r="N43" s="823"/>
      <c r="O43" s="823"/>
      <c r="P43" s="823"/>
      <c r="Q43" s="823"/>
      <c r="R43" s="823"/>
      <c r="S43" s="823"/>
      <c r="T43" s="823"/>
      <c r="U43" s="823"/>
      <c r="V43" s="823"/>
      <c r="W43" s="823"/>
      <c r="X43" s="823"/>
      <c r="Y43" s="824"/>
      <c r="AA43" s="820"/>
      <c r="AB43" s="820"/>
      <c r="AC43" s="820"/>
      <c r="AD43" s="820"/>
      <c r="AE43" s="820"/>
    </row>
    <row r="44" spans="6:31" ht="20.100000000000001" customHeight="1" x14ac:dyDescent="0.4">
      <c r="F44" s="171">
        <v>2</v>
      </c>
      <c r="G44" s="822" t="str">
        <f>検体TBL!D3</f>
        <v/>
      </c>
      <c r="H44" s="823"/>
      <c r="I44" s="823"/>
      <c r="J44" s="823"/>
      <c r="K44" s="823"/>
      <c r="L44" s="823"/>
      <c r="M44" s="823"/>
      <c r="N44" s="823"/>
      <c r="O44" s="823"/>
      <c r="P44" s="823"/>
      <c r="Q44" s="823"/>
      <c r="R44" s="823"/>
      <c r="S44" s="823"/>
      <c r="T44" s="823"/>
      <c r="U44" s="823"/>
      <c r="V44" s="823"/>
      <c r="W44" s="823"/>
      <c r="X44" s="823"/>
      <c r="Y44" s="824"/>
      <c r="AA44" s="820"/>
      <c r="AB44" s="820"/>
      <c r="AC44" s="820"/>
      <c r="AD44" s="820"/>
      <c r="AE44" s="820"/>
    </row>
    <row r="45" spans="6:31" ht="20.100000000000001" customHeight="1" x14ac:dyDescent="0.4">
      <c r="F45" s="171">
        <v>3</v>
      </c>
      <c r="G45" s="822" t="str">
        <f>検体TBL!D4</f>
        <v/>
      </c>
      <c r="H45" s="823"/>
      <c r="I45" s="823"/>
      <c r="J45" s="823"/>
      <c r="K45" s="823"/>
      <c r="L45" s="823"/>
      <c r="M45" s="823"/>
      <c r="N45" s="823"/>
      <c r="O45" s="823"/>
      <c r="P45" s="823"/>
      <c r="Q45" s="823"/>
      <c r="R45" s="823"/>
      <c r="S45" s="823"/>
      <c r="T45" s="823"/>
      <c r="U45" s="823"/>
      <c r="V45" s="823"/>
      <c r="W45" s="823"/>
      <c r="X45" s="823"/>
      <c r="Y45" s="824"/>
    </row>
    <row r="46" spans="6:31" ht="20.100000000000001" customHeight="1" x14ac:dyDescent="0.4">
      <c r="F46" s="171">
        <v>4</v>
      </c>
      <c r="G46" s="822" t="str">
        <f>検体TBL!D5</f>
        <v/>
      </c>
      <c r="H46" s="823"/>
      <c r="I46" s="823"/>
      <c r="J46" s="823"/>
      <c r="K46" s="823"/>
      <c r="L46" s="823"/>
      <c r="M46" s="823"/>
      <c r="N46" s="823"/>
      <c r="O46" s="823"/>
      <c r="P46" s="823"/>
      <c r="Q46" s="823"/>
      <c r="R46" s="823"/>
      <c r="S46" s="823"/>
      <c r="T46" s="823"/>
      <c r="U46" s="823"/>
      <c r="V46" s="823"/>
      <c r="W46" s="823"/>
      <c r="X46" s="823"/>
      <c r="Y46" s="824"/>
    </row>
    <row r="47" spans="6:31" ht="20.100000000000001" customHeight="1" x14ac:dyDescent="0.4">
      <c r="F47" s="171">
        <v>5</v>
      </c>
      <c r="G47" s="822" t="str">
        <f>検体TBL!D6</f>
        <v/>
      </c>
      <c r="H47" s="823"/>
      <c r="I47" s="823"/>
      <c r="J47" s="823"/>
      <c r="K47" s="823"/>
      <c r="L47" s="823"/>
      <c r="M47" s="823"/>
      <c r="N47" s="823"/>
      <c r="O47" s="823"/>
      <c r="P47" s="823"/>
      <c r="Q47" s="823"/>
      <c r="R47" s="823"/>
      <c r="S47" s="823"/>
      <c r="T47" s="823"/>
      <c r="U47" s="823"/>
      <c r="V47" s="823"/>
      <c r="W47" s="823"/>
      <c r="X47" s="823"/>
      <c r="Y47" s="824"/>
    </row>
    <row r="48" spans="6:31" ht="20.100000000000001" customHeight="1" x14ac:dyDescent="0.4">
      <c r="F48" s="171">
        <v>6</v>
      </c>
      <c r="G48" s="822" t="str">
        <f>検体TBL!D7</f>
        <v/>
      </c>
      <c r="H48" s="823"/>
      <c r="I48" s="823"/>
      <c r="J48" s="823"/>
      <c r="K48" s="823"/>
      <c r="L48" s="823"/>
      <c r="M48" s="823"/>
      <c r="N48" s="823"/>
      <c r="O48" s="823"/>
      <c r="P48" s="823"/>
      <c r="Q48" s="823"/>
      <c r="R48" s="823"/>
      <c r="S48" s="823"/>
      <c r="T48" s="823"/>
      <c r="U48" s="823"/>
      <c r="V48" s="823"/>
      <c r="W48" s="823"/>
      <c r="X48" s="823"/>
      <c r="Y48" s="824"/>
    </row>
    <row r="49" spans="6:31" ht="20.100000000000001" customHeight="1" x14ac:dyDescent="0.4">
      <c r="F49" s="171">
        <v>7</v>
      </c>
      <c r="G49" s="822" t="str">
        <f>検体TBL!D8</f>
        <v/>
      </c>
      <c r="H49" s="823"/>
      <c r="I49" s="823"/>
      <c r="J49" s="823"/>
      <c r="K49" s="823"/>
      <c r="L49" s="823"/>
      <c r="M49" s="823"/>
      <c r="N49" s="823"/>
      <c r="O49" s="823"/>
      <c r="P49" s="823"/>
      <c r="Q49" s="823"/>
      <c r="R49" s="823"/>
      <c r="S49" s="823"/>
      <c r="T49" s="823"/>
      <c r="U49" s="823"/>
      <c r="V49" s="823"/>
      <c r="W49" s="823"/>
      <c r="X49" s="823"/>
      <c r="Y49" s="824"/>
    </row>
    <row r="50" spans="6:31" ht="20.100000000000001" customHeight="1" x14ac:dyDescent="0.4">
      <c r="F50" s="171">
        <v>8</v>
      </c>
      <c r="G50" s="822" t="str">
        <f>検体TBL!D9</f>
        <v/>
      </c>
      <c r="H50" s="823"/>
      <c r="I50" s="823"/>
      <c r="J50" s="823"/>
      <c r="K50" s="823"/>
      <c r="L50" s="823"/>
      <c r="M50" s="823"/>
      <c r="N50" s="823"/>
      <c r="O50" s="823"/>
      <c r="P50" s="823"/>
      <c r="Q50" s="823"/>
      <c r="R50" s="823"/>
      <c r="S50" s="823"/>
      <c r="T50" s="823"/>
      <c r="U50" s="823"/>
      <c r="V50" s="823"/>
      <c r="W50" s="823"/>
      <c r="X50" s="823"/>
      <c r="Y50" s="824"/>
    </row>
    <row r="51" spans="6:31" ht="20.100000000000001" customHeight="1" x14ac:dyDescent="0.4">
      <c r="F51" s="171">
        <v>9</v>
      </c>
      <c r="G51" s="822" t="str">
        <f>検体TBL!D10</f>
        <v/>
      </c>
      <c r="H51" s="823"/>
      <c r="I51" s="823"/>
      <c r="J51" s="823"/>
      <c r="K51" s="823"/>
      <c r="L51" s="823"/>
      <c r="M51" s="823"/>
      <c r="N51" s="823"/>
      <c r="O51" s="823"/>
      <c r="P51" s="823"/>
      <c r="Q51" s="823"/>
      <c r="R51" s="823"/>
      <c r="S51" s="823"/>
      <c r="T51" s="823"/>
      <c r="U51" s="823"/>
      <c r="V51" s="823"/>
      <c r="W51" s="823"/>
      <c r="X51" s="823"/>
      <c r="Y51" s="824"/>
    </row>
    <row r="52" spans="6:31" ht="20.25" customHeight="1" x14ac:dyDescent="0.4">
      <c r="F52" s="171">
        <v>10</v>
      </c>
      <c r="G52" s="822" t="str">
        <f>検体TBL!D11</f>
        <v/>
      </c>
      <c r="H52" s="823"/>
      <c r="I52" s="823"/>
      <c r="J52" s="823"/>
      <c r="K52" s="823"/>
      <c r="L52" s="823"/>
      <c r="M52" s="823"/>
      <c r="N52" s="823"/>
      <c r="O52" s="823"/>
      <c r="P52" s="823"/>
      <c r="Q52" s="823"/>
      <c r="R52" s="823"/>
      <c r="S52" s="823"/>
      <c r="T52" s="823"/>
      <c r="U52" s="823"/>
      <c r="V52" s="823"/>
      <c r="W52" s="823"/>
      <c r="X52" s="823"/>
      <c r="Y52" s="824"/>
    </row>
    <row r="53" spans="6:31" ht="20.100000000000001" customHeight="1" x14ac:dyDescent="0.4">
      <c r="F53" s="171">
        <v>11</v>
      </c>
      <c r="G53" s="822" t="str">
        <f>検体TBL!D12</f>
        <v/>
      </c>
      <c r="H53" s="823"/>
      <c r="I53" s="823"/>
      <c r="J53" s="823"/>
      <c r="K53" s="823"/>
      <c r="L53" s="823"/>
      <c r="M53" s="823"/>
      <c r="N53" s="823"/>
      <c r="O53" s="823"/>
      <c r="P53" s="823"/>
      <c r="Q53" s="823"/>
      <c r="R53" s="823"/>
      <c r="S53" s="823"/>
      <c r="T53" s="823"/>
      <c r="U53" s="823"/>
      <c r="V53" s="823"/>
      <c r="W53" s="823"/>
      <c r="X53" s="823"/>
      <c r="Y53" s="824"/>
      <c r="AA53" s="820"/>
      <c r="AB53" s="820"/>
      <c r="AC53" s="820"/>
      <c r="AD53" s="820"/>
      <c r="AE53" s="820"/>
    </row>
    <row r="54" spans="6:31" ht="20.100000000000001" customHeight="1" x14ac:dyDescent="0.4">
      <c r="F54" s="171">
        <v>12</v>
      </c>
      <c r="G54" s="822" t="str">
        <f>検体TBL!D13</f>
        <v/>
      </c>
      <c r="H54" s="823"/>
      <c r="I54" s="823"/>
      <c r="J54" s="823"/>
      <c r="K54" s="823"/>
      <c r="L54" s="823"/>
      <c r="M54" s="823"/>
      <c r="N54" s="823"/>
      <c r="O54" s="823"/>
      <c r="P54" s="823"/>
      <c r="Q54" s="823"/>
      <c r="R54" s="823"/>
      <c r="S54" s="823"/>
      <c r="T54" s="823"/>
      <c r="U54" s="823"/>
      <c r="V54" s="823"/>
      <c r="W54" s="823"/>
      <c r="X54" s="823"/>
      <c r="Y54" s="824"/>
      <c r="AA54" s="820"/>
      <c r="AB54" s="820"/>
      <c r="AC54" s="820"/>
      <c r="AD54" s="820"/>
      <c r="AE54" s="820"/>
    </row>
    <row r="55" spans="6:31" ht="20.100000000000001" customHeight="1" x14ac:dyDescent="0.4">
      <c r="F55" s="171">
        <v>13</v>
      </c>
      <c r="G55" s="822" t="str">
        <f>検体TBL!D14</f>
        <v/>
      </c>
      <c r="H55" s="823"/>
      <c r="I55" s="823"/>
      <c r="J55" s="823"/>
      <c r="K55" s="823"/>
      <c r="L55" s="823"/>
      <c r="M55" s="823"/>
      <c r="N55" s="823"/>
      <c r="O55" s="823"/>
      <c r="P55" s="823"/>
      <c r="Q55" s="823"/>
      <c r="R55" s="823"/>
      <c r="S55" s="823"/>
      <c r="T55" s="823"/>
      <c r="U55" s="823"/>
      <c r="V55" s="823"/>
      <c r="W55" s="823"/>
      <c r="X55" s="823"/>
      <c r="Y55" s="824"/>
    </row>
    <row r="56" spans="6:31" ht="20.100000000000001" customHeight="1" x14ac:dyDescent="0.4">
      <c r="F56" s="171">
        <v>14</v>
      </c>
      <c r="G56" s="822" t="str">
        <f>検体TBL!D15</f>
        <v/>
      </c>
      <c r="H56" s="823"/>
      <c r="I56" s="823"/>
      <c r="J56" s="823"/>
      <c r="K56" s="823"/>
      <c r="L56" s="823"/>
      <c r="M56" s="823"/>
      <c r="N56" s="823"/>
      <c r="O56" s="823"/>
      <c r="P56" s="823"/>
      <c r="Q56" s="823"/>
      <c r="R56" s="823"/>
      <c r="S56" s="823"/>
      <c r="T56" s="823"/>
      <c r="U56" s="823"/>
      <c r="V56" s="823"/>
      <c r="W56" s="823"/>
      <c r="X56" s="823"/>
      <c r="Y56" s="824"/>
    </row>
    <row r="57" spans="6:31" ht="20.100000000000001" customHeight="1" x14ac:dyDescent="0.4">
      <c r="F57" s="171">
        <v>15</v>
      </c>
      <c r="G57" s="822" t="str">
        <f>検体TBL!D16</f>
        <v/>
      </c>
      <c r="H57" s="823"/>
      <c r="I57" s="823"/>
      <c r="J57" s="823"/>
      <c r="K57" s="823"/>
      <c r="L57" s="823"/>
      <c r="M57" s="823"/>
      <c r="N57" s="823"/>
      <c r="O57" s="823"/>
      <c r="P57" s="823"/>
      <c r="Q57" s="823"/>
      <c r="R57" s="823"/>
      <c r="S57" s="823"/>
      <c r="T57" s="823"/>
      <c r="U57" s="823"/>
      <c r="V57" s="823"/>
      <c r="W57" s="823"/>
      <c r="X57" s="823"/>
      <c r="Y57" s="824"/>
    </row>
    <row r="58" spans="6:31" ht="18" customHeight="1" x14ac:dyDescent="0.4">
      <c r="F58" s="889" t="s">
        <v>26</v>
      </c>
      <c r="G58" s="889"/>
      <c r="H58" s="889"/>
      <c r="I58" s="889"/>
    </row>
    <row r="59" spans="6:31" ht="26.25" customHeight="1" x14ac:dyDescent="0.4">
      <c r="F59" s="184" t="s">
        <v>29</v>
      </c>
      <c r="G59" s="825" t="s">
        <v>30</v>
      </c>
      <c r="H59" s="826"/>
      <c r="I59" s="826"/>
      <c r="J59" s="826"/>
      <c r="K59" s="826"/>
      <c r="L59" s="826"/>
      <c r="M59" s="826"/>
      <c r="N59" s="826"/>
      <c r="O59" s="826"/>
      <c r="P59" s="826"/>
      <c r="Q59" s="826"/>
      <c r="R59" s="826"/>
      <c r="S59" s="826"/>
      <c r="T59" s="826"/>
      <c r="U59" s="826"/>
      <c r="V59" s="826"/>
      <c r="W59" s="826"/>
      <c r="X59" s="826"/>
      <c r="Y59" s="827"/>
    </row>
    <row r="60" spans="6:31" ht="20.100000000000001" customHeight="1" x14ac:dyDescent="0.4">
      <c r="F60" s="171">
        <v>16</v>
      </c>
      <c r="G60" s="822" t="str">
        <f>検体TBL!D17</f>
        <v/>
      </c>
      <c r="H60" s="823"/>
      <c r="I60" s="823"/>
      <c r="J60" s="823"/>
      <c r="K60" s="823"/>
      <c r="L60" s="823"/>
      <c r="M60" s="823"/>
      <c r="N60" s="823"/>
      <c r="O60" s="823"/>
      <c r="P60" s="823"/>
      <c r="Q60" s="823"/>
      <c r="R60" s="823"/>
      <c r="S60" s="823"/>
      <c r="T60" s="823"/>
      <c r="U60" s="823"/>
      <c r="V60" s="823"/>
      <c r="W60" s="823"/>
      <c r="X60" s="823"/>
      <c r="Y60" s="824"/>
    </row>
    <row r="61" spans="6:31" ht="20.100000000000001" customHeight="1" x14ac:dyDescent="0.4">
      <c r="F61" s="171">
        <v>17</v>
      </c>
      <c r="G61" s="822" t="str">
        <f>検体TBL!D18</f>
        <v/>
      </c>
      <c r="H61" s="823"/>
      <c r="I61" s="823"/>
      <c r="J61" s="823"/>
      <c r="K61" s="823"/>
      <c r="L61" s="823"/>
      <c r="M61" s="823"/>
      <c r="N61" s="823"/>
      <c r="O61" s="823"/>
      <c r="P61" s="823"/>
      <c r="Q61" s="823"/>
      <c r="R61" s="823"/>
      <c r="S61" s="823"/>
      <c r="T61" s="823"/>
      <c r="U61" s="823"/>
      <c r="V61" s="823"/>
      <c r="W61" s="823"/>
      <c r="X61" s="823"/>
      <c r="Y61" s="824"/>
    </row>
    <row r="62" spans="6:31" ht="20.100000000000001" customHeight="1" x14ac:dyDescent="0.4">
      <c r="F62" s="171">
        <v>18</v>
      </c>
      <c r="G62" s="822" t="str">
        <f>検体TBL!D19</f>
        <v/>
      </c>
      <c r="H62" s="823"/>
      <c r="I62" s="823"/>
      <c r="J62" s="823"/>
      <c r="K62" s="823"/>
      <c r="L62" s="823"/>
      <c r="M62" s="823"/>
      <c r="N62" s="823"/>
      <c r="O62" s="823"/>
      <c r="P62" s="823"/>
      <c r="Q62" s="823"/>
      <c r="R62" s="823"/>
      <c r="S62" s="823"/>
      <c r="T62" s="823"/>
      <c r="U62" s="823"/>
      <c r="V62" s="823"/>
      <c r="W62" s="823"/>
      <c r="X62" s="823"/>
      <c r="Y62" s="824"/>
    </row>
    <row r="63" spans="6:31" ht="20.100000000000001" customHeight="1" x14ac:dyDescent="0.4">
      <c r="F63" s="171">
        <v>19</v>
      </c>
      <c r="G63" s="822" t="str">
        <f>検体TBL!D20</f>
        <v/>
      </c>
      <c r="H63" s="823"/>
      <c r="I63" s="823"/>
      <c r="J63" s="823"/>
      <c r="K63" s="823"/>
      <c r="L63" s="823"/>
      <c r="M63" s="823"/>
      <c r="N63" s="823"/>
      <c r="O63" s="823"/>
      <c r="P63" s="823"/>
      <c r="Q63" s="823"/>
      <c r="R63" s="823"/>
      <c r="S63" s="823"/>
      <c r="T63" s="823"/>
      <c r="U63" s="823"/>
      <c r="V63" s="823"/>
      <c r="W63" s="823"/>
      <c r="X63" s="823"/>
      <c r="Y63" s="824"/>
    </row>
    <row r="64" spans="6:31" ht="20.100000000000001" customHeight="1" x14ac:dyDescent="0.4">
      <c r="F64" s="171">
        <v>20</v>
      </c>
      <c r="G64" s="822" t="str">
        <f>検体TBL!D21</f>
        <v/>
      </c>
      <c r="H64" s="823"/>
      <c r="I64" s="823"/>
      <c r="J64" s="823"/>
      <c r="K64" s="823"/>
      <c r="L64" s="823"/>
      <c r="M64" s="823"/>
      <c r="N64" s="823"/>
      <c r="O64" s="823"/>
      <c r="P64" s="823"/>
      <c r="Q64" s="823"/>
      <c r="R64" s="823"/>
      <c r="S64" s="823"/>
      <c r="T64" s="823"/>
      <c r="U64" s="823"/>
      <c r="V64" s="823"/>
      <c r="W64" s="823"/>
      <c r="X64" s="823"/>
      <c r="Y64" s="824"/>
    </row>
    <row r="65" spans="6:31" ht="20.100000000000001" customHeight="1" x14ac:dyDescent="0.4">
      <c r="F65" s="171">
        <v>21</v>
      </c>
      <c r="G65" s="822" t="str">
        <f>検体TBL!D22</f>
        <v/>
      </c>
      <c r="H65" s="823"/>
      <c r="I65" s="823"/>
      <c r="J65" s="823"/>
      <c r="K65" s="823"/>
      <c r="L65" s="823"/>
      <c r="M65" s="823"/>
      <c r="N65" s="823"/>
      <c r="O65" s="823"/>
      <c r="P65" s="823"/>
      <c r="Q65" s="823"/>
      <c r="R65" s="823"/>
      <c r="S65" s="823"/>
      <c r="T65" s="823"/>
      <c r="U65" s="823"/>
      <c r="V65" s="823"/>
      <c r="W65" s="823"/>
      <c r="X65" s="823"/>
      <c r="Y65" s="824"/>
    </row>
    <row r="66" spans="6:31" ht="20.100000000000001" customHeight="1" x14ac:dyDescent="0.4">
      <c r="F66" s="171">
        <v>22</v>
      </c>
      <c r="G66" s="822" t="str">
        <f>検体TBL!D23</f>
        <v/>
      </c>
      <c r="H66" s="823"/>
      <c r="I66" s="823"/>
      <c r="J66" s="823"/>
      <c r="K66" s="823"/>
      <c r="L66" s="823"/>
      <c r="M66" s="823"/>
      <c r="N66" s="823"/>
      <c r="O66" s="823"/>
      <c r="P66" s="823"/>
      <c r="Q66" s="823"/>
      <c r="R66" s="823"/>
      <c r="S66" s="823"/>
      <c r="T66" s="823"/>
      <c r="U66" s="823"/>
      <c r="V66" s="823"/>
      <c r="W66" s="823"/>
      <c r="X66" s="823"/>
      <c r="Y66" s="824"/>
    </row>
    <row r="67" spans="6:31" ht="20.100000000000001" customHeight="1" x14ac:dyDescent="0.4">
      <c r="F67" s="171">
        <v>23</v>
      </c>
      <c r="G67" s="822" t="str">
        <f>検体TBL!D24</f>
        <v/>
      </c>
      <c r="H67" s="823"/>
      <c r="I67" s="823"/>
      <c r="J67" s="823"/>
      <c r="K67" s="823"/>
      <c r="L67" s="823"/>
      <c r="M67" s="823"/>
      <c r="N67" s="823"/>
      <c r="O67" s="823"/>
      <c r="P67" s="823"/>
      <c r="Q67" s="823"/>
      <c r="R67" s="823"/>
      <c r="S67" s="823"/>
      <c r="T67" s="823"/>
      <c r="U67" s="823"/>
      <c r="V67" s="823"/>
      <c r="W67" s="823"/>
      <c r="X67" s="823"/>
      <c r="Y67" s="824"/>
    </row>
    <row r="68" spans="6:31" ht="20.100000000000001" customHeight="1" x14ac:dyDescent="0.4">
      <c r="F68" s="171">
        <v>24</v>
      </c>
      <c r="G68" s="822" t="str">
        <f>検体TBL!D25</f>
        <v/>
      </c>
      <c r="H68" s="823"/>
      <c r="I68" s="823"/>
      <c r="J68" s="823"/>
      <c r="K68" s="823"/>
      <c r="L68" s="823"/>
      <c r="M68" s="823"/>
      <c r="N68" s="823"/>
      <c r="O68" s="823"/>
      <c r="P68" s="823"/>
      <c r="Q68" s="823"/>
      <c r="R68" s="823"/>
      <c r="S68" s="823"/>
      <c r="T68" s="823"/>
      <c r="U68" s="823"/>
      <c r="V68" s="823"/>
      <c r="W68" s="823"/>
      <c r="X68" s="823"/>
      <c r="Y68" s="824"/>
      <c r="AA68" s="819" t="s">
        <v>39</v>
      </c>
      <c r="AB68" s="820"/>
      <c r="AC68" s="820"/>
      <c r="AD68" s="820"/>
      <c r="AE68" s="820"/>
    </row>
    <row r="69" spans="6:31" ht="20.100000000000001" customHeight="1" x14ac:dyDescent="0.4">
      <c r="F69" s="171">
        <v>25</v>
      </c>
      <c r="G69" s="822" t="str">
        <f>検体TBL!D26</f>
        <v/>
      </c>
      <c r="H69" s="823"/>
      <c r="I69" s="823"/>
      <c r="J69" s="823"/>
      <c r="K69" s="823"/>
      <c r="L69" s="823"/>
      <c r="M69" s="823"/>
      <c r="N69" s="823"/>
      <c r="O69" s="823"/>
      <c r="P69" s="823"/>
      <c r="Q69" s="823"/>
      <c r="R69" s="823"/>
      <c r="S69" s="823"/>
      <c r="T69" s="823"/>
      <c r="U69" s="823"/>
      <c r="V69" s="823"/>
      <c r="W69" s="823"/>
      <c r="X69" s="823"/>
      <c r="Y69" s="824"/>
      <c r="AA69" s="820"/>
      <c r="AB69" s="820"/>
      <c r="AC69" s="820"/>
      <c r="AD69" s="820"/>
      <c r="AE69" s="820"/>
    </row>
    <row r="70" spans="6:31" ht="20.100000000000001" customHeight="1" x14ac:dyDescent="0.4">
      <c r="F70" s="171">
        <v>26</v>
      </c>
      <c r="G70" s="822" t="str">
        <f>検体TBL!D27</f>
        <v/>
      </c>
      <c r="H70" s="823"/>
      <c r="I70" s="823"/>
      <c r="J70" s="823"/>
      <c r="K70" s="823"/>
      <c r="L70" s="823"/>
      <c r="M70" s="823"/>
      <c r="N70" s="823"/>
      <c r="O70" s="823"/>
      <c r="P70" s="823"/>
      <c r="Q70" s="823"/>
      <c r="R70" s="823"/>
      <c r="S70" s="823"/>
      <c r="T70" s="823"/>
      <c r="U70" s="823"/>
      <c r="V70" s="823"/>
      <c r="W70" s="823"/>
      <c r="X70" s="823"/>
      <c r="Y70" s="824"/>
      <c r="AA70" s="820"/>
      <c r="AB70" s="820"/>
      <c r="AC70" s="820"/>
      <c r="AD70" s="820"/>
      <c r="AE70" s="820"/>
    </row>
    <row r="71" spans="6:31" ht="20.100000000000001" customHeight="1" x14ac:dyDescent="0.4">
      <c r="F71" s="171">
        <v>27</v>
      </c>
      <c r="G71" s="822" t="str">
        <f>検体TBL!D28</f>
        <v/>
      </c>
      <c r="H71" s="823"/>
      <c r="I71" s="823"/>
      <c r="J71" s="823"/>
      <c r="K71" s="823"/>
      <c r="L71" s="823"/>
      <c r="M71" s="823"/>
      <c r="N71" s="823"/>
      <c r="O71" s="823"/>
      <c r="P71" s="823"/>
      <c r="Q71" s="823"/>
      <c r="R71" s="823"/>
      <c r="S71" s="823"/>
      <c r="T71" s="823"/>
      <c r="U71" s="823"/>
      <c r="V71" s="823"/>
      <c r="W71" s="823"/>
      <c r="X71" s="823"/>
      <c r="Y71" s="824"/>
    </row>
    <row r="72" spans="6:31" ht="20.100000000000001" customHeight="1" x14ac:dyDescent="0.4">
      <c r="F72" s="171">
        <v>28</v>
      </c>
      <c r="G72" s="822" t="str">
        <f>検体TBL!D29</f>
        <v/>
      </c>
      <c r="H72" s="823"/>
      <c r="I72" s="823"/>
      <c r="J72" s="823"/>
      <c r="K72" s="823"/>
      <c r="L72" s="823"/>
      <c r="M72" s="823"/>
      <c r="N72" s="823"/>
      <c r="O72" s="823"/>
      <c r="P72" s="823"/>
      <c r="Q72" s="823"/>
      <c r="R72" s="823"/>
      <c r="S72" s="823"/>
      <c r="T72" s="823"/>
      <c r="U72" s="823"/>
      <c r="V72" s="823"/>
      <c r="W72" s="823"/>
      <c r="X72" s="823"/>
      <c r="Y72" s="824"/>
    </row>
    <row r="73" spans="6:31" ht="20.100000000000001" customHeight="1" x14ac:dyDescent="0.4">
      <c r="F73" s="171">
        <v>29</v>
      </c>
      <c r="G73" s="822" t="str">
        <f>検体TBL!D30</f>
        <v/>
      </c>
      <c r="H73" s="823"/>
      <c r="I73" s="823"/>
      <c r="J73" s="823"/>
      <c r="K73" s="823"/>
      <c r="L73" s="823"/>
      <c r="M73" s="823"/>
      <c r="N73" s="823"/>
      <c r="O73" s="823"/>
      <c r="P73" s="823"/>
      <c r="Q73" s="823"/>
      <c r="R73" s="823"/>
      <c r="S73" s="823"/>
      <c r="T73" s="823"/>
      <c r="U73" s="823"/>
      <c r="V73" s="823"/>
      <c r="W73" s="823"/>
      <c r="X73" s="823"/>
      <c r="Y73" s="824"/>
    </row>
    <row r="74" spans="6:31" ht="20.100000000000001" customHeight="1" x14ac:dyDescent="0.4">
      <c r="F74" s="171">
        <v>30</v>
      </c>
      <c r="G74" s="822" t="str">
        <f>検体TBL!D31</f>
        <v/>
      </c>
      <c r="H74" s="823"/>
      <c r="I74" s="823"/>
      <c r="J74" s="823"/>
      <c r="K74" s="823"/>
      <c r="L74" s="823"/>
      <c r="M74" s="823"/>
      <c r="N74" s="823"/>
      <c r="O74" s="823"/>
      <c r="P74" s="823"/>
      <c r="Q74" s="823"/>
      <c r="R74" s="823"/>
      <c r="S74" s="823"/>
      <c r="T74" s="823"/>
      <c r="U74" s="823"/>
      <c r="V74" s="823"/>
      <c r="W74" s="823"/>
      <c r="X74" s="823"/>
      <c r="Y74" s="824"/>
    </row>
    <row r="75" spans="6:31" ht="20.100000000000001" customHeight="1" x14ac:dyDescent="0.4">
      <c r="F75" s="171">
        <v>31</v>
      </c>
      <c r="G75" s="822" t="str">
        <f>検体TBL!D32</f>
        <v/>
      </c>
      <c r="H75" s="823"/>
      <c r="I75" s="823"/>
      <c r="J75" s="823"/>
      <c r="K75" s="823"/>
      <c r="L75" s="823"/>
      <c r="M75" s="823"/>
      <c r="N75" s="823"/>
      <c r="O75" s="823"/>
      <c r="P75" s="823"/>
      <c r="Q75" s="823"/>
      <c r="R75" s="823"/>
      <c r="S75" s="823"/>
      <c r="T75" s="823"/>
      <c r="U75" s="823"/>
      <c r="V75" s="823"/>
      <c r="W75" s="823"/>
      <c r="X75" s="823"/>
      <c r="Y75" s="824"/>
    </row>
    <row r="76" spans="6:31" ht="20.100000000000001" customHeight="1" x14ac:dyDescent="0.4">
      <c r="F76" s="171">
        <v>32</v>
      </c>
      <c r="G76" s="822" t="str">
        <f>検体TBL!D33</f>
        <v/>
      </c>
      <c r="H76" s="823"/>
      <c r="I76" s="823"/>
      <c r="J76" s="823"/>
      <c r="K76" s="823"/>
      <c r="L76" s="823"/>
      <c r="M76" s="823"/>
      <c r="N76" s="823"/>
      <c r="O76" s="823"/>
      <c r="P76" s="823"/>
      <c r="Q76" s="823"/>
      <c r="R76" s="823"/>
      <c r="S76" s="823"/>
      <c r="T76" s="823"/>
      <c r="U76" s="823"/>
      <c r="V76" s="823"/>
      <c r="W76" s="823"/>
      <c r="X76" s="823"/>
      <c r="Y76" s="824"/>
    </row>
    <row r="77" spans="6:31" ht="20.100000000000001" customHeight="1" x14ac:dyDescent="0.4">
      <c r="F77" s="171">
        <v>33</v>
      </c>
      <c r="G77" s="822" t="str">
        <f>検体TBL!D34</f>
        <v/>
      </c>
      <c r="H77" s="823"/>
      <c r="I77" s="823"/>
      <c r="J77" s="823"/>
      <c r="K77" s="823"/>
      <c r="L77" s="823"/>
      <c r="M77" s="823"/>
      <c r="N77" s="823"/>
      <c r="O77" s="823"/>
      <c r="P77" s="823"/>
      <c r="Q77" s="823"/>
      <c r="R77" s="823"/>
      <c r="S77" s="823"/>
      <c r="T77" s="823"/>
      <c r="U77" s="823"/>
      <c r="V77" s="823"/>
      <c r="W77" s="823"/>
      <c r="X77" s="823"/>
      <c r="Y77" s="824"/>
    </row>
    <row r="78" spans="6:31" ht="20.100000000000001" customHeight="1" x14ac:dyDescent="0.4">
      <c r="F78" s="171">
        <v>34</v>
      </c>
      <c r="G78" s="822" t="str">
        <f>検体TBL!D35</f>
        <v/>
      </c>
      <c r="H78" s="823"/>
      <c r="I78" s="823"/>
      <c r="J78" s="823"/>
      <c r="K78" s="823"/>
      <c r="L78" s="823"/>
      <c r="M78" s="823"/>
      <c r="N78" s="823"/>
      <c r="O78" s="823"/>
      <c r="P78" s="823"/>
      <c r="Q78" s="823"/>
      <c r="R78" s="823"/>
      <c r="S78" s="823"/>
      <c r="T78" s="823"/>
      <c r="U78" s="823"/>
      <c r="V78" s="823"/>
      <c r="W78" s="823"/>
      <c r="X78" s="823"/>
      <c r="Y78" s="824"/>
    </row>
    <row r="79" spans="6:31" ht="20.100000000000001" customHeight="1" x14ac:dyDescent="0.4">
      <c r="F79" s="171">
        <v>35</v>
      </c>
      <c r="G79" s="822" t="str">
        <f>検体TBL!D36</f>
        <v/>
      </c>
      <c r="H79" s="823"/>
      <c r="I79" s="823"/>
      <c r="J79" s="823"/>
      <c r="K79" s="823"/>
      <c r="L79" s="823"/>
      <c r="M79" s="823"/>
      <c r="N79" s="823"/>
      <c r="O79" s="823"/>
      <c r="P79" s="823"/>
      <c r="Q79" s="823"/>
      <c r="R79" s="823"/>
      <c r="S79" s="823"/>
      <c r="T79" s="823"/>
      <c r="U79" s="823"/>
      <c r="V79" s="823"/>
      <c r="W79" s="823"/>
      <c r="X79" s="823"/>
      <c r="Y79" s="824"/>
    </row>
    <row r="80" spans="6:31" ht="20.100000000000001" customHeight="1" x14ac:dyDescent="0.4">
      <c r="F80" s="171">
        <v>36</v>
      </c>
      <c r="G80" s="822" t="str">
        <f>検体TBL!D37</f>
        <v/>
      </c>
      <c r="H80" s="823"/>
      <c r="I80" s="823"/>
      <c r="J80" s="823"/>
      <c r="K80" s="823"/>
      <c r="L80" s="823"/>
      <c r="M80" s="823"/>
      <c r="N80" s="823"/>
      <c r="O80" s="823"/>
      <c r="P80" s="823"/>
      <c r="Q80" s="823"/>
      <c r="R80" s="823"/>
      <c r="S80" s="823"/>
      <c r="T80" s="823"/>
      <c r="U80" s="823"/>
      <c r="V80" s="823"/>
      <c r="W80" s="823"/>
      <c r="X80" s="823"/>
      <c r="Y80" s="824"/>
    </row>
    <row r="81" spans="6:25" ht="20.100000000000001" customHeight="1" x14ac:dyDescent="0.4">
      <c r="F81" s="171">
        <v>37</v>
      </c>
      <c r="G81" s="822" t="str">
        <f>検体TBL!D38</f>
        <v/>
      </c>
      <c r="H81" s="823"/>
      <c r="I81" s="823"/>
      <c r="J81" s="823"/>
      <c r="K81" s="823"/>
      <c r="L81" s="823"/>
      <c r="M81" s="823"/>
      <c r="N81" s="823"/>
      <c r="O81" s="823"/>
      <c r="P81" s="823"/>
      <c r="Q81" s="823"/>
      <c r="R81" s="823"/>
      <c r="S81" s="823"/>
      <c r="T81" s="823"/>
      <c r="U81" s="823"/>
      <c r="V81" s="823"/>
      <c r="W81" s="823"/>
      <c r="X81" s="823"/>
      <c r="Y81" s="824"/>
    </row>
    <row r="82" spans="6:25" ht="20.100000000000001" customHeight="1" x14ac:dyDescent="0.4">
      <c r="F82" s="171">
        <v>38</v>
      </c>
      <c r="G82" s="822" t="str">
        <f>検体TBL!D39</f>
        <v/>
      </c>
      <c r="H82" s="823"/>
      <c r="I82" s="823"/>
      <c r="J82" s="823"/>
      <c r="K82" s="823"/>
      <c r="L82" s="823"/>
      <c r="M82" s="823"/>
      <c r="N82" s="823"/>
      <c r="O82" s="823"/>
      <c r="P82" s="823"/>
      <c r="Q82" s="823"/>
      <c r="R82" s="823"/>
      <c r="S82" s="823"/>
      <c r="T82" s="823"/>
      <c r="U82" s="823"/>
      <c r="V82" s="823"/>
      <c r="W82" s="823"/>
      <c r="X82" s="823"/>
      <c r="Y82" s="824"/>
    </row>
    <row r="83" spans="6:25" ht="20.100000000000001" customHeight="1" x14ac:dyDescent="0.4">
      <c r="F83" s="171">
        <v>39</v>
      </c>
      <c r="G83" s="822" t="str">
        <f>検体TBL!D40</f>
        <v/>
      </c>
      <c r="H83" s="823"/>
      <c r="I83" s="823"/>
      <c r="J83" s="823"/>
      <c r="K83" s="823"/>
      <c r="L83" s="823"/>
      <c r="M83" s="823"/>
      <c r="N83" s="823"/>
      <c r="O83" s="823"/>
      <c r="P83" s="823"/>
      <c r="Q83" s="823"/>
      <c r="R83" s="823"/>
      <c r="S83" s="823"/>
      <c r="T83" s="823"/>
      <c r="U83" s="823"/>
      <c r="V83" s="823"/>
      <c r="W83" s="823"/>
      <c r="X83" s="823"/>
      <c r="Y83" s="824"/>
    </row>
    <row r="84" spans="6:25" ht="20.100000000000001" customHeight="1" x14ac:dyDescent="0.4">
      <c r="F84" s="171">
        <v>40</v>
      </c>
      <c r="G84" s="822" t="str">
        <f>検体TBL!D41</f>
        <v/>
      </c>
      <c r="H84" s="823"/>
      <c r="I84" s="823"/>
      <c r="J84" s="823"/>
      <c r="K84" s="823"/>
      <c r="L84" s="823"/>
      <c r="M84" s="823"/>
      <c r="N84" s="823"/>
      <c r="O84" s="823"/>
      <c r="P84" s="823"/>
      <c r="Q84" s="823"/>
      <c r="R84" s="823"/>
      <c r="S84" s="823"/>
      <c r="T84" s="823"/>
      <c r="U84" s="823"/>
      <c r="V84" s="823"/>
      <c r="W84" s="823"/>
      <c r="X84" s="823"/>
      <c r="Y84" s="824"/>
    </row>
    <row r="85" spans="6:25" ht="20.100000000000001" customHeight="1" x14ac:dyDescent="0.4">
      <c r="F85" s="171">
        <v>41</v>
      </c>
      <c r="G85" s="822" t="str">
        <f>検体TBL!D42</f>
        <v/>
      </c>
      <c r="H85" s="823"/>
      <c r="I85" s="823"/>
      <c r="J85" s="823"/>
      <c r="K85" s="823"/>
      <c r="L85" s="823"/>
      <c r="M85" s="823"/>
      <c r="N85" s="823"/>
      <c r="O85" s="823"/>
      <c r="P85" s="823"/>
      <c r="Q85" s="823"/>
      <c r="R85" s="823"/>
      <c r="S85" s="823"/>
      <c r="T85" s="823"/>
      <c r="U85" s="823"/>
      <c r="V85" s="823"/>
      <c r="W85" s="823"/>
      <c r="X85" s="823"/>
      <c r="Y85" s="824"/>
    </row>
    <row r="86" spans="6:25" ht="20.100000000000001" customHeight="1" x14ac:dyDescent="0.4">
      <c r="F86" s="171">
        <v>42</v>
      </c>
      <c r="G86" s="822" t="str">
        <f>検体TBL!D43</f>
        <v/>
      </c>
      <c r="H86" s="823"/>
      <c r="I86" s="823"/>
      <c r="J86" s="823"/>
      <c r="K86" s="823"/>
      <c r="L86" s="823"/>
      <c r="M86" s="823"/>
      <c r="N86" s="823"/>
      <c r="O86" s="823"/>
      <c r="P86" s="823"/>
      <c r="Q86" s="823"/>
      <c r="R86" s="823"/>
      <c r="S86" s="823"/>
      <c r="T86" s="823"/>
      <c r="U86" s="823"/>
      <c r="V86" s="823"/>
      <c r="W86" s="823"/>
      <c r="X86" s="823"/>
      <c r="Y86" s="824"/>
    </row>
    <row r="87" spans="6:25" ht="20.100000000000001" customHeight="1" x14ac:dyDescent="0.4">
      <c r="F87" s="171">
        <v>43</v>
      </c>
      <c r="G87" s="822" t="str">
        <f>検体TBL!D44</f>
        <v/>
      </c>
      <c r="H87" s="823"/>
      <c r="I87" s="823"/>
      <c r="J87" s="823"/>
      <c r="K87" s="823"/>
      <c r="L87" s="823"/>
      <c r="M87" s="823"/>
      <c r="N87" s="823"/>
      <c r="O87" s="823"/>
      <c r="P87" s="823"/>
      <c r="Q87" s="823"/>
      <c r="R87" s="823"/>
      <c r="S87" s="823"/>
      <c r="T87" s="823"/>
      <c r="U87" s="823"/>
      <c r="V87" s="823"/>
      <c r="W87" s="823"/>
      <c r="X87" s="823"/>
      <c r="Y87" s="824"/>
    </row>
    <row r="88" spans="6:25" ht="20.100000000000001" customHeight="1" x14ac:dyDescent="0.4">
      <c r="F88" s="171">
        <v>44</v>
      </c>
      <c r="G88" s="822" t="str">
        <f>検体TBL!D45</f>
        <v/>
      </c>
      <c r="H88" s="823"/>
      <c r="I88" s="823"/>
      <c r="J88" s="823"/>
      <c r="K88" s="823"/>
      <c r="L88" s="823"/>
      <c r="M88" s="823"/>
      <c r="N88" s="823"/>
      <c r="O88" s="823"/>
      <c r="P88" s="823"/>
      <c r="Q88" s="823"/>
      <c r="R88" s="823"/>
      <c r="S88" s="823"/>
      <c r="T88" s="823"/>
      <c r="U88" s="823"/>
      <c r="V88" s="823"/>
      <c r="W88" s="823"/>
      <c r="X88" s="823"/>
      <c r="Y88" s="824"/>
    </row>
    <row r="89" spans="6:25" ht="20.100000000000001" customHeight="1" x14ac:dyDescent="0.4">
      <c r="F89" s="171">
        <v>45</v>
      </c>
      <c r="G89" s="822" t="str">
        <f>検体TBL!D46</f>
        <v/>
      </c>
      <c r="H89" s="823"/>
      <c r="I89" s="823"/>
      <c r="J89" s="823"/>
      <c r="K89" s="823"/>
      <c r="L89" s="823"/>
      <c r="M89" s="823"/>
      <c r="N89" s="823"/>
      <c r="O89" s="823"/>
      <c r="P89" s="823"/>
      <c r="Q89" s="823"/>
      <c r="R89" s="823"/>
      <c r="S89" s="823"/>
      <c r="T89" s="823"/>
      <c r="U89" s="823"/>
      <c r="V89" s="823"/>
      <c r="W89" s="823"/>
      <c r="X89" s="823"/>
      <c r="Y89" s="824"/>
    </row>
    <row r="90" spans="6:25" ht="20.100000000000001" customHeight="1" x14ac:dyDescent="0.4">
      <c r="F90" s="171">
        <v>46</v>
      </c>
      <c r="G90" s="822" t="str">
        <f>検体TBL!D47</f>
        <v/>
      </c>
      <c r="H90" s="823"/>
      <c r="I90" s="823"/>
      <c r="J90" s="823"/>
      <c r="K90" s="823"/>
      <c r="L90" s="823"/>
      <c r="M90" s="823"/>
      <c r="N90" s="823"/>
      <c r="O90" s="823"/>
      <c r="P90" s="823"/>
      <c r="Q90" s="823"/>
      <c r="R90" s="823"/>
      <c r="S90" s="823"/>
      <c r="T90" s="823"/>
      <c r="U90" s="823"/>
      <c r="V90" s="823"/>
      <c r="W90" s="823"/>
      <c r="X90" s="823"/>
      <c r="Y90" s="824"/>
    </row>
    <row r="91" spans="6:25" ht="20.100000000000001" customHeight="1" x14ac:dyDescent="0.4">
      <c r="F91" s="171">
        <v>47</v>
      </c>
      <c r="G91" s="822" t="str">
        <f>検体TBL!D48</f>
        <v/>
      </c>
      <c r="H91" s="823"/>
      <c r="I91" s="823"/>
      <c r="J91" s="823"/>
      <c r="K91" s="823"/>
      <c r="L91" s="823"/>
      <c r="M91" s="823"/>
      <c r="N91" s="823"/>
      <c r="O91" s="823"/>
      <c r="P91" s="823"/>
      <c r="Q91" s="823"/>
      <c r="R91" s="823"/>
      <c r="S91" s="823"/>
      <c r="T91" s="823"/>
      <c r="U91" s="823"/>
      <c r="V91" s="823"/>
      <c r="W91" s="823"/>
      <c r="X91" s="823"/>
      <c r="Y91" s="824"/>
    </row>
    <row r="92" spans="6:25" ht="20.100000000000001" customHeight="1" x14ac:dyDescent="0.4">
      <c r="F92" s="171">
        <v>48</v>
      </c>
      <c r="G92" s="822" t="str">
        <f>検体TBL!D49</f>
        <v/>
      </c>
      <c r="H92" s="823"/>
      <c r="I92" s="823"/>
      <c r="J92" s="823"/>
      <c r="K92" s="823"/>
      <c r="L92" s="823"/>
      <c r="M92" s="823"/>
      <c r="N92" s="823"/>
      <c r="O92" s="823"/>
      <c r="P92" s="823"/>
      <c r="Q92" s="823"/>
      <c r="R92" s="823"/>
      <c r="S92" s="823"/>
      <c r="T92" s="823"/>
      <c r="U92" s="823"/>
      <c r="V92" s="823"/>
      <c r="W92" s="823"/>
      <c r="X92" s="823"/>
      <c r="Y92" s="824"/>
    </row>
    <row r="93" spans="6:25" ht="20.100000000000001" customHeight="1" x14ac:dyDescent="0.4">
      <c r="F93" s="171">
        <v>49</v>
      </c>
      <c r="G93" s="822" t="str">
        <f>検体TBL!D50</f>
        <v/>
      </c>
      <c r="H93" s="823"/>
      <c r="I93" s="823"/>
      <c r="J93" s="823"/>
      <c r="K93" s="823"/>
      <c r="L93" s="823"/>
      <c r="M93" s="823"/>
      <c r="N93" s="823"/>
      <c r="O93" s="823"/>
      <c r="P93" s="823"/>
      <c r="Q93" s="823"/>
      <c r="R93" s="823"/>
      <c r="S93" s="823"/>
      <c r="T93" s="823"/>
      <c r="U93" s="823"/>
      <c r="V93" s="823"/>
      <c r="W93" s="823"/>
      <c r="X93" s="823"/>
      <c r="Y93" s="824"/>
    </row>
    <row r="94" spans="6:25" ht="20.100000000000001" customHeight="1" x14ac:dyDescent="0.4">
      <c r="F94" s="171">
        <v>50</v>
      </c>
      <c r="G94" s="822" t="str">
        <f>検体TBL!D51</f>
        <v/>
      </c>
      <c r="H94" s="823"/>
      <c r="I94" s="823"/>
      <c r="J94" s="823"/>
      <c r="K94" s="823"/>
      <c r="L94" s="823"/>
      <c r="M94" s="823"/>
      <c r="N94" s="823"/>
      <c r="O94" s="823"/>
      <c r="P94" s="823"/>
      <c r="Q94" s="823"/>
      <c r="R94" s="823"/>
      <c r="S94" s="823"/>
      <c r="T94" s="823"/>
      <c r="U94" s="823"/>
      <c r="V94" s="823"/>
      <c r="W94" s="823"/>
      <c r="X94" s="823"/>
      <c r="Y94" s="824"/>
    </row>
    <row r="95" spans="6:25" ht="20.100000000000001" customHeight="1" x14ac:dyDescent="0.4"/>
    <row r="96" spans="6:25" ht="20.100000000000001" customHeight="1" x14ac:dyDescent="0.4"/>
    <row r="97" s="170" customFormat="1" ht="20.100000000000001" customHeight="1" x14ac:dyDescent="0.4"/>
    <row r="98" s="170" customFormat="1" ht="20.100000000000001" customHeight="1" x14ac:dyDescent="0.4"/>
    <row r="99" s="170" customFormat="1" ht="20.100000000000001" customHeight="1" x14ac:dyDescent="0.4"/>
    <row r="100" s="170" customFormat="1" ht="20.100000000000001" customHeight="1" x14ac:dyDescent="0.4"/>
    <row r="101" s="170" customFormat="1" ht="20.100000000000001" customHeight="1" x14ac:dyDescent="0.4"/>
    <row r="102" s="170" customFormat="1" ht="20.100000000000001" customHeight="1" x14ac:dyDescent="0.4"/>
    <row r="103" s="170" customFormat="1" ht="20.100000000000001" customHeight="1" x14ac:dyDescent="0.4"/>
    <row r="104" s="170" customFormat="1" ht="20.100000000000001" customHeight="1" x14ac:dyDescent="0.4"/>
    <row r="105" s="170" customFormat="1" ht="20.100000000000001" customHeight="1" x14ac:dyDescent="0.4"/>
    <row r="106" s="170" customFormat="1" ht="20.100000000000001" customHeight="1" x14ac:dyDescent="0.4"/>
    <row r="107" s="170" customFormat="1" ht="20.100000000000001" customHeight="1" x14ac:dyDescent="0.4"/>
    <row r="108" s="170" customFormat="1" ht="20.100000000000001" customHeight="1" x14ac:dyDescent="0.4"/>
    <row r="109" s="170" customFormat="1" ht="20.100000000000001" customHeight="1" x14ac:dyDescent="0.4"/>
    <row r="110" s="170" customFormat="1" ht="20.100000000000001" customHeight="1" x14ac:dyDescent="0.4"/>
    <row r="111" s="170" customFormat="1" ht="20.100000000000001" customHeight="1" x14ac:dyDescent="0.4"/>
    <row r="112" s="170" customFormat="1" ht="20.100000000000001" customHeight="1" x14ac:dyDescent="0.4"/>
    <row r="113" s="170" customFormat="1" ht="20.100000000000001" customHeight="1" x14ac:dyDescent="0.4"/>
    <row r="114" s="170" customFormat="1" ht="20.100000000000001" customHeight="1" x14ac:dyDescent="0.4"/>
    <row r="115" s="170" customFormat="1" ht="20.100000000000001" customHeight="1" x14ac:dyDescent="0.4"/>
    <row r="116" s="170" customFormat="1" ht="20.100000000000001" customHeight="1" x14ac:dyDescent="0.4"/>
    <row r="117" s="170" customFormat="1" ht="20.100000000000001" customHeight="1" x14ac:dyDescent="0.4"/>
    <row r="118" s="170" customFormat="1" ht="20.100000000000001" customHeight="1" x14ac:dyDescent="0.4"/>
    <row r="119" s="170" customFormat="1" ht="20.100000000000001" customHeight="1" x14ac:dyDescent="0.4"/>
    <row r="120" s="170" customFormat="1" ht="20.100000000000001" customHeight="1" x14ac:dyDescent="0.4"/>
    <row r="121" s="170" customFormat="1" ht="20.100000000000001" customHeight="1" x14ac:dyDescent="0.4"/>
    <row r="122" s="170" customFormat="1" ht="20.100000000000001" customHeight="1" x14ac:dyDescent="0.4"/>
    <row r="123" s="170" customFormat="1" ht="20.100000000000001" customHeight="1" x14ac:dyDescent="0.4"/>
    <row r="124" s="170" customFormat="1" ht="20.100000000000001" customHeight="1" x14ac:dyDescent="0.4"/>
    <row r="125" s="170" customFormat="1" ht="20.100000000000001" customHeight="1" x14ac:dyDescent="0.4"/>
    <row r="126" s="170" customFormat="1" ht="20.100000000000001" customHeight="1" x14ac:dyDescent="0.4"/>
    <row r="127" s="170" customFormat="1" ht="20.100000000000001" customHeight="1" x14ac:dyDescent="0.4"/>
    <row r="128" s="170" customFormat="1" ht="20.100000000000001" customHeight="1" x14ac:dyDescent="0.4"/>
    <row r="129" s="170" customFormat="1" ht="20.100000000000001" customHeight="1" x14ac:dyDescent="0.4"/>
    <row r="130" s="170" customFormat="1" ht="20.100000000000001" customHeight="1" x14ac:dyDescent="0.4"/>
    <row r="131" s="170" customFormat="1" ht="20.100000000000001" customHeight="1" x14ac:dyDescent="0.4"/>
    <row r="132" s="170" customFormat="1" ht="20.100000000000001" customHeight="1" x14ac:dyDescent="0.4"/>
    <row r="133" s="170" customFormat="1" ht="20.100000000000001" customHeight="1" x14ac:dyDescent="0.4"/>
    <row r="134" s="170" customFormat="1" ht="20.100000000000001" customHeight="1" x14ac:dyDescent="0.4"/>
    <row r="135" s="170" customFormat="1" ht="20.100000000000001" customHeight="1" x14ac:dyDescent="0.4"/>
    <row r="136" s="170" customFormat="1" ht="20.100000000000001" customHeight="1" x14ac:dyDescent="0.4"/>
    <row r="137" s="170" customFormat="1" ht="20.100000000000001" customHeight="1" x14ac:dyDescent="0.4"/>
    <row r="138" s="170" customFormat="1" ht="20.100000000000001" customHeight="1" x14ac:dyDescent="0.4"/>
    <row r="139" s="170" customFormat="1" ht="20.100000000000001" customHeight="1" x14ac:dyDescent="0.4"/>
    <row r="140" s="170" customFormat="1" ht="20.100000000000001" customHeight="1" x14ac:dyDescent="0.4"/>
    <row r="141" s="170" customFormat="1" ht="20.100000000000001" customHeight="1" x14ac:dyDescent="0.4"/>
    <row r="142" s="170" customFormat="1" ht="20.100000000000001" customHeight="1" x14ac:dyDescent="0.4"/>
    <row r="143" s="170" customFormat="1" ht="20.100000000000001" customHeight="1" x14ac:dyDescent="0.4"/>
    <row r="144" s="170" customFormat="1" ht="20.100000000000001" customHeight="1" x14ac:dyDescent="0.4"/>
    <row r="145" s="170" customFormat="1" ht="20.100000000000001" customHeight="1" x14ac:dyDescent="0.4"/>
    <row r="146" s="170" customFormat="1" ht="20.100000000000001" customHeight="1" x14ac:dyDescent="0.4"/>
    <row r="147" s="170" customFormat="1" ht="20.100000000000001" customHeight="1" x14ac:dyDescent="0.4"/>
    <row r="148" s="170" customFormat="1" ht="20.100000000000001" customHeight="1" x14ac:dyDescent="0.4"/>
    <row r="149" s="170" customFormat="1" ht="20.100000000000001" customHeight="1" x14ac:dyDescent="0.4"/>
    <row r="150" s="170" customFormat="1" ht="20.100000000000001" customHeight="1" x14ac:dyDescent="0.4"/>
    <row r="151" s="170" customFormat="1" ht="20.100000000000001" customHeight="1" x14ac:dyDescent="0.4"/>
    <row r="152" s="170" customFormat="1" ht="20.100000000000001" customHeight="1" x14ac:dyDescent="0.4"/>
    <row r="153" s="170" customFormat="1" ht="20.100000000000001" customHeight="1" x14ac:dyDescent="0.4"/>
    <row r="154" s="170" customFormat="1" ht="20.100000000000001" customHeight="1" x14ac:dyDescent="0.4"/>
    <row r="155" s="170" customFormat="1" ht="20.100000000000001" customHeight="1" x14ac:dyDescent="0.4"/>
    <row r="156" s="170" customFormat="1" ht="20.100000000000001" customHeight="1" x14ac:dyDescent="0.4"/>
    <row r="157" s="170" customFormat="1" ht="20.100000000000001" customHeight="1" x14ac:dyDescent="0.4"/>
    <row r="158" s="170" customFormat="1" ht="20.100000000000001" customHeight="1" x14ac:dyDescent="0.4"/>
    <row r="159" s="170" customFormat="1" ht="20.100000000000001" customHeight="1" x14ac:dyDescent="0.4"/>
    <row r="160" s="170" customFormat="1" ht="20.100000000000001" customHeight="1" x14ac:dyDescent="0.4"/>
    <row r="161" s="170" customFormat="1" ht="20.100000000000001" customHeight="1" x14ac:dyDescent="0.4"/>
    <row r="162" s="170" customFormat="1" ht="20.100000000000001" customHeight="1" x14ac:dyDescent="0.4"/>
    <row r="163" s="170" customFormat="1" ht="20.100000000000001" customHeight="1" x14ac:dyDescent="0.4"/>
    <row r="164" s="170" customFormat="1" ht="20.100000000000001" customHeight="1" x14ac:dyDescent="0.4"/>
    <row r="165" s="170" customFormat="1" ht="20.100000000000001" customHeight="1" x14ac:dyDescent="0.4"/>
    <row r="166" s="170" customFormat="1" ht="20.100000000000001" customHeight="1" x14ac:dyDescent="0.4"/>
    <row r="167" s="170" customFormat="1" x14ac:dyDescent="0.4"/>
    <row r="168" s="170" customFormat="1" x14ac:dyDescent="0.4"/>
    <row r="169" s="170" customFormat="1" x14ac:dyDescent="0.4"/>
    <row r="170" s="170" customFormat="1" x14ac:dyDescent="0.4"/>
    <row r="171" s="170" customFormat="1" x14ac:dyDescent="0.4"/>
    <row r="172" s="170" customFormat="1" x14ac:dyDescent="0.4"/>
    <row r="173" s="170" customFormat="1" x14ac:dyDescent="0.4"/>
    <row r="174" s="170" customFormat="1" x14ac:dyDescent="0.4"/>
    <row r="175" s="170" customFormat="1" x14ac:dyDescent="0.4"/>
    <row r="176" s="170" customFormat="1" x14ac:dyDescent="0.4"/>
    <row r="177" s="170" customFormat="1" x14ac:dyDescent="0.4"/>
    <row r="178" s="170" customFormat="1" x14ac:dyDescent="0.4"/>
    <row r="179" s="170" customFormat="1" x14ac:dyDescent="0.4"/>
    <row r="180" s="170" customFormat="1" x14ac:dyDescent="0.4"/>
    <row r="181" s="170" customFormat="1" x14ac:dyDescent="0.4"/>
    <row r="182" s="170" customFormat="1" x14ac:dyDescent="0.4"/>
    <row r="183" s="170" customFormat="1" x14ac:dyDescent="0.4"/>
    <row r="184" s="170" customFormat="1" x14ac:dyDescent="0.4"/>
    <row r="185" s="170" customFormat="1" x14ac:dyDescent="0.4"/>
    <row r="186" s="170" customFormat="1" x14ac:dyDescent="0.4"/>
    <row r="187" s="170" customFormat="1" x14ac:dyDescent="0.4"/>
    <row r="188" s="170" customFormat="1" x14ac:dyDescent="0.4"/>
    <row r="189" s="170" customFormat="1" x14ac:dyDescent="0.4"/>
    <row r="190" s="170" customFormat="1" x14ac:dyDescent="0.4"/>
    <row r="191" s="170" customFormat="1" x14ac:dyDescent="0.4"/>
    <row r="192" s="170" customFormat="1" x14ac:dyDescent="0.4"/>
    <row r="193" s="170" customFormat="1" x14ac:dyDescent="0.4"/>
    <row r="194" s="170" customFormat="1" x14ac:dyDescent="0.4"/>
    <row r="195" s="170" customFormat="1" x14ac:dyDescent="0.4"/>
    <row r="196" s="170" customFormat="1" x14ac:dyDescent="0.4"/>
    <row r="197" s="170" customFormat="1" x14ac:dyDescent="0.4"/>
    <row r="198" s="170" customFormat="1" x14ac:dyDescent="0.4"/>
    <row r="199" s="170" customFormat="1" x14ac:dyDescent="0.4"/>
    <row r="200" s="170" customFormat="1" x14ac:dyDescent="0.4"/>
    <row r="201" s="170" customFormat="1" x14ac:dyDescent="0.4"/>
    <row r="202" s="170" customFormat="1" x14ac:dyDescent="0.4"/>
    <row r="203" s="170" customFormat="1" x14ac:dyDescent="0.4"/>
    <row r="204" s="170" customFormat="1" x14ac:dyDescent="0.4"/>
    <row r="205" s="170" customFormat="1" x14ac:dyDescent="0.4"/>
    <row r="206" s="170" customFormat="1" x14ac:dyDescent="0.4"/>
    <row r="207" s="170" customFormat="1" x14ac:dyDescent="0.4"/>
    <row r="208" s="170" customFormat="1" x14ac:dyDescent="0.4"/>
    <row r="209" s="170" customFormat="1" x14ac:dyDescent="0.4"/>
    <row r="210" s="170" customFormat="1" x14ac:dyDescent="0.4"/>
    <row r="211" s="170" customFormat="1" x14ac:dyDescent="0.4"/>
    <row r="212" s="170" customFormat="1" x14ac:dyDescent="0.4"/>
    <row r="213" s="170" customFormat="1" x14ac:dyDescent="0.4"/>
    <row r="214" s="170" customFormat="1" x14ac:dyDescent="0.4"/>
    <row r="215" s="170" customFormat="1" x14ac:dyDescent="0.4"/>
    <row r="216" s="170" customFormat="1" x14ac:dyDescent="0.4"/>
    <row r="217" s="170" customFormat="1" x14ac:dyDescent="0.4"/>
    <row r="218" s="170" customFormat="1" x14ac:dyDescent="0.4"/>
    <row r="219" s="170" customFormat="1" x14ac:dyDescent="0.4"/>
    <row r="220" s="170" customFormat="1" x14ac:dyDescent="0.4"/>
    <row r="221" s="170" customFormat="1" x14ac:dyDescent="0.4"/>
    <row r="222" s="170" customFormat="1" x14ac:dyDescent="0.4"/>
    <row r="223" s="170" customFormat="1" x14ac:dyDescent="0.4"/>
    <row r="224" s="170" customFormat="1" x14ac:dyDescent="0.4"/>
    <row r="225" s="170" customFormat="1" x14ac:dyDescent="0.4"/>
    <row r="226" s="170" customFormat="1" x14ac:dyDescent="0.4"/>
    <row r="227" s="170" customFormat="1" x14ac:dyDescent="0.4"/>
    <row r="228" s="170" customFormat="1" x14ac:dyDescent="0.4"/>
    <row r="229" s="170" customFormat="1" x14ac:dyDescent="0.4"/>
    <row r="230" s="170" customFormat="1" x14ac:dyDescent="0.4"/>
    <row r="231" s="170" customFormat="1" x14ac:dyDescent="0.4"/>
    <row r="232" s="170" customFormat="1" x14ac:dyDescent="0.4"/>
    <row r="233" s="170" customFormat="1" x14ac:dyDescent="0.4"/>
    <row r="234" s="170" customFormat="1" x14ac:dyDescent="0.4"/>
    <row r="235" s="170" customFormat="1" x14ac:dyDescent="0.4"/>
    <row r="236" s="170" customFormat="1" x14ac:dyDescent="0.4"/>
    <row r="237" s="170" customFormat="1" x14ac:dyDescent="0.4"/>
    <row r="238" s="170" customFormat="1" x14ac:dyDescent="0.4"/>
    <row r="239" s="170" customFormat="1" x14ac:dyDescent="0.4"/>
    <row r="240" s="170" customFormat="1" x14ac:dyDescent="0.4"/>
    <row r="241" s="170" customFormat="1" x14ac:dyDescent="0.4"/>
    <row r="242" s="170" customFormat="1" x14ac:dyDescent="0.4"/>
    <row r="243" s="170" customFormat="1" x14ac:dyDescent="0.4"/>
    <row r="244" s="170" customFormat="1" x14ac:dyDescent="0.4"/>
    <row r="245" s="170" customFormat="1" x14ac:dyDescent="0.4"/>
    <row r="246" s="170" customFormat="1" x14ac:dyDescent="0.4"/>
    <row r="247" s="170" customFormat="1" x14ac:dyDescent="0.4"/>
    <row r="248" s="170" customFormat="1" x14ac:dyDescent="0.4"/>
    <row r="249" s="170" customFormat="1" x14ac:dyDescent="0.4"/>
    <row r="250" s="170" customFormat="1" x14ac:dyDescent="0.4"/>
    <row r="251" s="170" customFormat="1" x14ac:dyDescent="0.4"/>
    <row r="252" s="170" customFormat="1" x14ac:dyDescent="0.4"/>
    <row r="253" s="170" customFormat="1" x14ac:dyDescent="0.4"/>
    <row r="254" s="170" customFormat="1" x14ac:dyDescent="0.4"/>
    <row r="255" s="170" customFormat="1" x14ac:dyDescent="0.4"/>
    <row r="256" s="170" customFormat="1" x14ac:dyDescent="0.4"/>
    <row r="257" s="170" customFormat="1" x14ac:dyDescent="0.4"/>
    <row r="258" s="170" customFormat="1" x14ac:dyDescent="0.4"/>
    <row r="259" s="170" customFormat="1" x14ac:dyDescent="0.4"/>
    <row r="260" s="170" customFormat="1" x14ac:dyDescent="0.4"/>
    <row r="261" s="170" customFormat="1" x14ac:dyDescent="0.4"/>
    <row r="262" s="170" customFormat="1" x14ac:dyDescent="0.4"/>
    <row r="263" s="170" customFormat="1" x14ac:dyDescent="0.4"/>
    <row r="264" s="170" customFormat="1" x14ac:dyDescent="0.4"/>
    <row r="265" s="170" customFormat="1" x14ac:dyDescent="0.4"/>
    <row r="266" s="170" customFormat="1" x14ac:dyDescent="0.4"/>
    <row r="267" s="170" customFormat="1" x14ac:dyDescent="0.4"/>
    <row r="268" s="170" customFormat="1" x14ac:dyDescent="0.4"/>
    <row r="269" s="170" customFormat="1" x14ac:dyDescent="0.4"/>
    <row r="270" s="170" customFormat="1" x14ac:dyDescent="0.4"/>
    <row r="271" s="170" customFormat="1" x14ac:dyDescent="0.4"/>
    <row r="272" s="170" customFormat="1" x14ac:dyDescent="0.4"/>
    <row r="273" s="170" customFormat="1" x14ac:dyDescent="0.4"/>
    <row r="274" s="170" customFormat="1" x14ac:dyDescent="0.4"/>
    <row r="275" s="170" customFormat="1" x14ac:dyDescent="0.4"/>
    <row r="276" s="170" customFormat="1" x14ac:dyDescent="0.4"/>
    <row r="277" s="170" customFormat="1" x14ac:dyDescent="0.4"/>
    <row r="278" s="170" customFormat="1" x14ac:dyDescent="0.4"/>
    <row r="279" s="170" customFormat="1" x14ac:dyDescent="0.4"/>
    <row r="280" s="170" customFormat="1" x14ac:dyDescent="0.4"/>
    <row r="281" s="170" customFormat="1" x14ac:dyDescent="0.4"/>
    <row r="282" s="170" customFormat="1" x14ac:dyDescent="0.4"/>
    <row r="283" s="170" customFormat="1" x14ac:dyDescent="0.4"/>
    <row r="284" s="170" customFormat="1" x14ac:dyDescent="0.4"/>
    <row r="285" s="170" customFormat="1" x14ac:dyDescent="0.4"/>
    <row r="286" s="170" customFormat="1" x14ac:dyDescent="0.4"/>
    <row r="287" s="170" customFormat="1" x14ac:dyDescent="0.4"/>
    <row r="288" s="170" customFormat="1" x14ac:dyDescent="0.4"/>
    <row r="289" s="170" customFormat="1" x14ac:dyDescent="0.4"/>
  </sheetData>
  <sheetProtection algorithmName="SHA-512" hashValue="++6PQ4rTXMiKH+mZm8mSqTQl1uLLzOvksXwycVF9HFE8yC+f95Zcte9PNiJo4nyKN0mEUVZANsA/xkNQoy2sOQ==" saltValue="0wfOBguiqAu/ewF6E8sxhg==" spinCount="100000" sheet="1" objects="1" scenarios="1"/>
  <mergeCells count="83">
    <mergeCell ref="G49:Y49"/>
    <mergeCell ref="G50:Y50"/>
    <mergeCell ref="G51:Y51"/>
    <mergeCell ref="G29:I30"/>
    <mergeCell ref="G43:Y43"/>
    <mergeCell ref="G42:Y42"/>
    <mergeCell ref="G94:Y94"/>
    <mergeCell ref="G85:Y85"/>
    <mergeCell ref="G86:Y86"/>
    <mergeCell ref="G87:Y87"/>
    <mergeCell ref="G88:Y88"/>
    <mergeCell ref="G89:Y89"/>
    <mergeCell ref="G90:Y90"/>
    <mergeCell ref="G91:Y91"/>
    <mergeCell ref="G92:Y92"/>
    <mergeCell ref="G93:Y93"/>
    <mergeCell ref="G76:Y76"/>
    <mergeCell ref="G77:Y77"/>
    <mergeCell ref="K37:Y37"/>
    <mergeCell ref="K38:Y38"/>
    <mergeCell ref="F37:I37"/>
    <mergeCell ref="F58:I58"/>
    <mergeCell ref="G69:Y69"/>
    <mergeCell ref="G70:Y70"/>
    <mergeCell ref="G71:Y71"/>
    <mergeCell ref="G72:Y72"/>
    <mergeCell ref="G73:Y73"/>
    <mergeCell ref="G64:Y64"/>
    <mergeCell ref="G65:Y65"/>
    <mergeCell ref="G66:Y66"/>
    <mergeCell ref="G45:Y45"/>
    <mergeCell ref="G46:Y46"/>
    <mergeCell ref="G74:Y74"/>
    <mergeCell ref="G75:Y75"/>
    <mergeCell ref="G67:Y67"/>
    <mergeCell ref="G68:Y68"/>
    <mergeCell ref="G60:Y60"/>
    <mergeCell ref="G61:Y61"/>
    <mergeCell ref="G62:Y62"/>
    <mergeCell ref="G63:Y63"/>
    <mergeCell ref="G83:Y83"/>
    <mergeCell ref="G84:Y84"/>
    <mergeCell ref="G78:Y78"/>
    <mergeCell ref="G79:Y79"/>
    <mergeCell ref="G80:Y80"/>
    <mergeCell ref="G81:Y81"/>
    <mergeCell ref="G82:Y82"/>
    <mergeCell ref="F11:O12"/>
    <mergeCell ref="R14:Y14"/>
    <mergeCell ref="R15:Y15"/>
    <mergeCell ref="T18:Y20"/>
    <mergeCell ref="G22:R24"/>
    <mergeCell ref="T21:Y22"/>
    <mergeCell ref="T23:Y24"/>
    <mergeCell ref="S21:S22"/>
    <mergeCell ref="S23:S24"/>
    <mergeCell ref="F15:Q15"/>
    <mergeCell ref="G18:R20"/>
    <mergeCell ref="S18:S20"/>
    <mergeCell ref="F17:F24"/>
    <mergeCell ref="F26:F35"/>
    <mergeCell ref="G27:W27"/>
    <mergeCell ref="X27:Y27"/>
    <mergeCell ref="G32:Y35"/>
    <mergeCell ref="X29:Y30"/>
    <mergeCell ref="U29:W30"/>
    <mergeCell ref="J29:T30"/>
    <mergeCell ref="AA13:AE15"/>
    <mergeCell ref="AA53:AE54"/>
    <mergeCell ref="AA42:AE44"/>
    <mergeCell ref="AA68:AE70"/>
    <mergeCell ref="K39:Y39"/>
    <mergeCell ref="K40:Y40"/>
    <mergeCell ref="G52:Y52"/>
    <mergeCell ref="G59:Y59"/>
    <mergeCell ref="G53:Y53"/>
    <mergeCell ref="G54:Y54"/>
    <mergeCell ref="G55:Y55"/>
    <mergeCell ref="G56:Y56"/>
    <mergeCell ref="G57:Y57"/>
    <mergeCell ref="G47:Y47"/>
    <mergeCell ref="G48:Y48"/>
    <mergeCell ref="G44:Y44"/>
  </mergeCells>
  <phoneticPr fontId="3"/>
  <conditionalFormatting sqref="K37:Y40">
    <cfRule type="expression" dxfId="0" priority="1">
      <formula>J37=""</formula>
    </cfRule>
  </conditionalFormatting>
  <hyperlinks>
    <hyperlink ref="AA53:AE54" location="分析依頼!A11" display="分析依頼シートにもどる" xr:uid="{00000000-0004-0000-0200-000002000000}"/>
    <hyperlink ref="AA68:AE70" location="分析依頼!A11" display="分析依頼シートにもどる" xr:uid="{00000000-0004-0000-0200-000003000000}"/>
  </hyperlinks>
  <pageMargins left="0.39370078740157483" right="0.11811023622047245" top="0.35433070866141736" bottom="0.19685039370078741" header="0.19685039370078741" footer="0.11811023622047245"/>
  <pageSetup paperSize="9" orientation="portrait" r:id="rId1"/>
  <headerFooter>
    <oddHeader>&amp;R&amp;P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C656-88EB-4960-9089-EBAA10AA354B}">
  <sheetPr codeName="Sheet8">
    <tabColor theme="8" tint="0.79998168889431442"/>
    <pageSetUpPr fitToPage="1"/>
  </sheetPr>
  <dimension ref="A1:O86"/>
  <sheetViews>
    <sheetView showGridLines="0" view="pageBreakPreview" zoomScale="85" zoomScaleNormal="85" zoomScaleSheetLayoutView="85" workbookViewId="0">
      <selection sqref="A1:G1"/>
    </sheetView>
  </sheetViews>
  <sheetFormatPr defaultColWidth="0" defaultRowHeight="15.75" zeroHeight="1" outlineLevelCol="1" x14ac:dyDescent="0.4"/>
  <cols>
    <col min="1" max="1" width="40.625" style="127" customWidth="1"/>
    <col min="2" max="2" width="35.625" style="127" customWidth="1"/>
    <col min="3" max="3" width="30.625" style="127" customWidth="1"/>
    <col min="4" max="4" width="20.625" style="127" customWidth="1"/>
    <col min="5" max="9" width="15.625" style="127" customWidth="1"/>
    <col min="10" max="10" width="6.125" style="127" customWidth="1"/>
    <col min="11" max="12" width="9" style="127" customWidth="1"/>
    <col min="13" max="13" width="24.5" style="127" customWidth="1"/>
    <col min="14" max="14" width="0" style="127" hidden="1" customWidth="1" outlineLevel="1"/>
    <col min="15" max="15" width="0" style="127" hidden="1" customWidth="1" collapsed="1"/>
    <col min="16" max="16384" width="9" style="127" hidden="1"/>
  </cols>
  <sheetData>
    <row r="1" spans="1:14" ht="48.75" x14ac:dyDescent="0.4">
      <c r="A1" s="896" t="s">
        <v>125</v>
      </c>
      <c r="B1" s="896"/>
      <c r="C1" s="896"/>
      <c r="D1" s="896"/>
      <c r="E1" s="896"/>
      <c r="F1" s="896"/>
      <c r="G1" s="896"/>
      <c r="H1" s="309" t="s">
        <v>318</v>
      </c>
      <c r="I1" s="309"/>
      <c r="J1" s="309"/>
      <c r="K1" s="309"/>
      <c r="L1" s="309"/>
      <c r="M1" s="309"/>
      <c r="N1" s="309"/>
    </row>
    <row r="2" spans="1:14" ht="9.9499999999999993" customHeight="1" thickBot="1" x14ac:dyDescent="0.45">
      <c r="A2" s="308"/>
      <c r="B2" s="308"/>
      <c r="C2" s="308"/>
      <c r="D2" s="308"/>
      <c r="E2" s="308"/>
      <c r="F2" s="308"/>
      <c r="G2" s="308"/>
      <c r="H2" s="309"/>
      <c r="I2" s="309"/>
      <c r="J2" s="309"/>
      <c r="K2" s="309"/>
      <c r="L2" s="309"/>
      <c r="M2" s="309"/>
      <c r="N2" s="309"/>
    </row>
    <row r="3" spans="1:14" ht="50.1" customHeight="1" thickBot="1" x14ac:dyDescent="0.45">
      <c r="A3" s="310" t="s">
        <v>126</v>
      </c>
      <c r="B3" s="311"/>
      <c r="C3" s="897" t="s">
        <v>127</v>
      </c>
      <c r="D3" s="897"/>
      <c r="E3" s="897"/>
      <c r="F3" s="897"/>
      <c r="G3" s="898"/>
      <c r="H3" s="309"/>
      <c r="I3" s="309"/>
      <c r="J3" s="309"/>
      <c r="K3" s="309"/>
      <c r="L3" s="309"/>
      <c r="M3" s="309"/>
      <c r="N3" s="309"/>
    </row>
    <row r="4" spans="1:14" ht="56.25" customHeight="1" thickBot="1" x14ac:dyDescent="0.45">
      <c r="A4" s="312" t="s">
        <v>224</v>
      </c>
      <c r="B4" s="313"/>
      <c r="C4" s="897" t="s">
        <v>225</v>
      </c>
      <c r="D4" s="897"/>
      <c r="E4" s="897"/>
      <c r="F4" s="897"/>
      <c r="G4" s="898"/>
    </row>
    <row r="5" spans="1:14" s="1" customFormat="1" ht="20.25" customHeight="1" x14ac:dyDescent="0.4"/>
    <row r="6" spans="1:14" s="317" customFormat="1" ht="20.100000000000001" customHeight="1" x14ac:dyDescent="0.4">
      <c r="A6" s="314" t="s">
        <v>128</v>
      </c>
      <c r="B6" s="314"/>
      <c r="C6" s="315"/>
      <c r="D6" s="315"/>
      <c r="E6" s="315"/>
      <c r="F6" s="316"/>
      <c r="G6" s="315"/>
    </row>
    <row r="7" spans="1:14" s="317" customFormat="1" ht="9.9499999999999993" customHeight="1" x14ac:dyDescent="0.4">
      <c r="A7" s="318"/>
      <c r="B7" s="318"/>
      <c r="C7" s="315"/>
      <c r="D7" s="315"/>
      <c r="E7" s="315"/>
      <c r="F7" s="315"/>
      <c r="G7" s="315"/>
    </row>
    <row r="8" spans="1:14" s="317" customFormat="1" ht="20.100000000000001" customHeight="1" x14ac:dyDescent="0.4">
      <c r="A8" s="319" t="s">
        <v>129</v>
      </c>
      <c r="B8" s="319"/>
      <c r="C8" s="320"/>
      <c r="D8" s="320"/>
    </row>
    <row r="9" spans="1:14" s="315" customFormat="1" ht="20.100000000000001" customHeight="1" x14ac:dyDescent="0.4">
      <c r="A9" s="319" t="s">
        <v>130</v>
      </c>
      <c r="B9" s="319"/>
      <c r="C9" s="320"/>
      <c r="D9" s="320"/>
      <c r="E9" s="317"/>
      <c r="F9" s="317"/>
      <c r="G9" s="317"/>
    </row>
    <row r="10" spans="1:14" s="315" customFormat="1" ht="20.100000000000001" customHeight="1" x14ac:dyDescent="0.4">
      <c r="A10" s="319" t="s">
        <v>131</v>
      </c>
      <c r="B10" s="319"/>
      <c r="C10" s="320"/>
      <c r="D10" s="320"/>
      <c r="E10" s="317"/>
      <c r="F10" s="317"/>
      <c r="G10" s="317"/>
    </row>
    <row r="11" spans="1:14" s="317" customFormat="1" ht="20.100000000000001" customHeight="1" x14ac:dyDescent="0.4">
      <c r="A11" s="319" t="s">
        <v>132</v>
      </c>
      <c r="B11" s="319"/>
      <c r="C11" s="320"/>
      <c r="D11" s="320"/>
    </row>
    <row r="12" spans="1:14" s="317" customFormat="1" ht="20.100000000000001" customHeight="1" x14ac:dyDescent="0.4">
      <c r="A12" s="319" t="s">
        <v>362</v>
      </c>
      <c r="B12" s="319"/>
      <c r="C12" s="320"/>
      <c r="D12" s="320"/>
    </row>
    <row r="13" spans="1:14" s="317" customFormat="1" ht="20.100000000000001" customHeight="1" x14ac:dyDescent="0.4">
      <c r="A13" s="319" t="s">
        <v>133</v>
      </c>
      <c r="B13" s="319"/>
      <c r="C13" s="320"/>
      <c r="D13" s="320"/>
    </row>
    <row r="14" spans="1:14" s="317" customFormat="1" ht="20.100000000000001" customHeight="1" x14ac:dyDescent="0.4">
      <c r="A14" s="319" t="s">
        <v>134</v>
      </c>
      <c r="B14" s="321"/>
      <c r="C14" s="322"/>
      <c r="D14" s="322"/>
      <c r="E14" s="323"/>
      <c r="F14" s="323"/>
    </row>
    <row r="15" spans="1:14" s="317" customFormat="1" ht="20.100000000000001" customHeight="1" x14ac:dyDescent="0.4">
      <c r="A15" s="319" t="s">
        <v>135</v>
      </c>
      <c r="B15" s="321"/>
      <c r="C15" s="322"/>
      <c r="D15" s="322"/>
      <c r="E15" s="323"/>
      <c r="F15" s="323"/>
    </row>
    <row r="16" spans="1:14" s="317" customFormat="1" ht="20.100000000000001" customHeight="1" x14ac:dyDescent="0.4">
      <c r="A16" s="319" t="s">
        <v>136</v>
      </c>
      <c r="B16" s="319"/>
    </row>
    <row r="17" spans="1:15" s="317" customFormat="1" ht="20.100000000000001" customHeight="1" x14ac:dyDescent="0.4">
      <c r="A17" s="319" t="s">
        <v>137</v>
      </c>
      <c r="B17" s="319"/>
    </row>
    <row r="18" spans="1:15" s="315" customFormat="1" ht="20.100000000000001" customHeight="1" x14ac:dyDescent="0.4">
      <c r="A18" s="324" t="s">
        <v>138</v>
      </c>
      <c r="B18" s="324"/>
      <c r="C18" s="317"/>
      <c r="D18" s="317"/>
      <c r="E18" s="317"/>
      <c r="F18" s="317"/>
      <c r="G18" s="317"/>
    </row>
    <row r="19" spans="1:15" s="317" customFormat="1" ht="9.9499999999999993" customHeight="1" x14ac:dyDescent="0.4">
      <c r="A19" s="319"/>
      <c r="B19" s="319"/>
      <c r="D19" s="320"/>
    </row>
    <row r="20" spans="1:15" s="317" customFormat="1" ht="20.100000000000001" customHeight="1" x14ac:dyDescent="0.4">
      <c r="A20" s="325" t="s">
        <v>139</v>
      </c>
      <c r="B20" s="325"/>
      <c r="C20" s="326"/>
      <c r="D20" s="315"/>
      <c r="E20" s="315"/>
      <c r="F20" s="315"/>
      <c r="G20" s="315"/>
    </row>
    <row r="21" spans="1:15" s="315" customFormat="1" ht="9.9499999999999993" customHeight="1" x14ac:dyDescent="0.4">
      <c r="A21" s="325"/>
      <c r="B21" s="325"/>
      <c r="C21" s="326"/>
    </row>
    <row r="22" spans="1:15" s="315" customFormat="1" ht="20.100000000000001" customHeight="1" x14ac:dyDescent="0.4">
      <c r="A22" s="319" t="s">
        <v>140</v>
      </c>
      <c r="B22" s="319"/>
      <c r="C22" s="317"/>
      <c r="E22" s="317"/>
      <c r="F22" s="317"/>
      <c r="G22" s="317"/>
    </row>
    <row r="23" spans="1:15" s="317" customFormat="1" ht="20.100000000000001" customHeight="1" x14ac:dyDescent="0.4">
      <c r="A23" s="319" t="s">
        <v>141</v>
      </c>
      <c r="B23" s="319"/>
    </row>
    <row r="24" spans="1:15" s="317" customFormat="1" ht="20.100000000000001" customHeight="1" x14ac:dyDescent="0.4">
      <c r="A24" s="319" t="s">
        <v>142</v>
      </c>
      <c r="B24" s="319"/>
    </row>
    <row r="25" spans="1:15" s="317" customFormat="1" ht="20.100000000000001" customHeight="1" x14ac:dyDescent="0.4">
      <c r="A25" s="319" t="s">
        <v>143</v>
      </c>
      <c r="B25" s="319"/>
    </row>
    <row r="26" spans="1:15" s="317" customFormat="1" ht="20.100000000000001" customHeight="1" x14ac:dyDescent="0.4">
      <c r="A26" s="319" t="s">
        <v>144</v>
      </c>
      <c r="B26" s="319"/>
      <c r="C26" s="320"/>
    </row>
    <row r="27" spans="1:15" s="317" customFormat="1" ht="20.100000000000001" customHeight="1" x14ac:dyDescent="0.4">
      <c r="A27" s="319" t="s">
        <v>145</v>
      </c>
      <c r="B27" s="319"/>
    </row>
    <row r="28" spans="1:15" s="317" customFormat="1" ht="20.100000000000001" customHeight="1" x14ac:dyDescent="0.4">
      <c r="A28" s="319" t="s">
        <v>350</v>
      </c>
      <c r="B28" s="319"/>
    </row>
    <row r="29" spans="1:15" s="317" customFormat="1" ht="20.100000000000001" customHeight="1" x14ac:dyDescent="0.4">
      <c r="A29" s="319" t="s">
        <v>146</v>
      </c>
      <c r="B29" s="319"/>
    </row>
    <row r="30" spans="1:15" ht="35.25" customHeight="1" thickBot="1" x14ac:dyDescent="0.45">
      <c r="A30" s="327" t="s">
        <v>147</v>
      </c>
      <c r="B30" s="327"/>
      <c r="G30" s="328"/>
      <c r="H30" s="328"/>
      <c r="I30" s="328"/>
    </row>
    <row r="31" spans="1:15" ht="66.75" customHeight="1" x14ac:dyDescent="0.4">
      <c r="A31" s="899" t="s">
        <v>114</v>
      </c>
      <c r="B31" s="900"/>
      <c r="C31" s="206" t="s">
        <v>148</v>
      </c>
      <c r="D31" s="329" t="s">
        <v>149</v>
      </c>
      <c r="E31" s="329" t="s">
        <v>150</v>
      </c>
      <c r="F31" s="329" t="s">
        <v>151</v>
      </c>
      <c r="G31" s="330" t="s">
        <v>357</v>
      </c>
      <c r="H31" s="330" t="s">
        <v>356</v>
      </c>
      <c r="I31" s="331" t="s">
        <v>355</v>
      </c>
      <c r="J31" s="332" t="s">
        <v>406</v>
      </c>
      <c r="K31" s="333"/>
      <c r="L31" s="333"/>
      <c r="M31" s="333"/>
      <c r="N31" s="333"/>
      <c r="O31" s="333"/>
    </row>
    <row r="32" spans="1:15" ht="20.100000000000001" customHeight="1" x14ac:dyDescent="0.4">
      <c r="A32" s="128" t="s">
        <v>115</v>
      </c>
      <c r="B32" s="129"/>
      <c r="C32" s="901" t="s">
        <v>152</v>
      </c>
      <c r="D32" s="895" t="s">
        <v>153</v>
      </c>
      <c r="E32" s="895" t="s">
        <v>154</v>
      </c>
      <c r="F32" s="895" t="s">
        <v>199</v>
      </c>
      <c r="G32" s="904" t="s">
        <v>156</v>
      </c>
      <c r="H32" s="916" t="s">
        <v>363</v>
      </c>
      <c r="I32" s="922" t="s">
        <v>364</v>
      </c>
      <c r="J32" s="333"/>
      <c r="K32" s="333"/>
      <c r="L32" s="333"/>
      <c r="M32" s="333"/>
      <c r="N32" s="333"/>
      <c r="O32" s="333"/>
    </row>
    <row r="33" spans="1:15" ht="20.100000000000001" customHeight="1" x14ac:dyDescent="0.4">
      <c r="A33" s="128" t="s">
        <v>116</v>
      </c>
      <c r="B33" s="130"/>
      <c r="C33" s="902"/>
      <c r="D33" s="893"/>
      <c r="E33" s="893"/>
      <c r="F33" s="893"/>
      <c r="G33" s="905"/>
      <c r="H33" s="920"/>
      <c r="I33" s="923"/>
      <c r="J33" s="333"/>
      <c r="K33" s="333"/>
      <c r="L33" s="333"/>
      <c r="M33" s="333"/>
      <c r="N33" s="333"/>
      <c r="O33" s="333"/>
    </row>
    <row r="34" spans="1:15" ht="20.100000000000001" customHeight="1" x14ac:dyDescent="0.4">
      <c r="A34" s="128" t="s">
        <v>157</v>
      </c>
      <c r="B34" s="130"/>
      <c r="C34" s="903"/>
      <c r="D34" s="893"/>
      <c r="E34" s="894"/>
      <c r="F34" s="893"/>
      <c r="G34" s="905"/>
      <c r="H34" s="920"/>
      <c r="I34" s="923"/>
      <c r="J34" s="333"/>
      <c r="K34" s="333"/>
      <c r="L34" s="333"/>
      <c r="M34" s="333"/>
      <c r="N34" s="333"/>
      <c r="O34" s="333"/>
    </row>
    <row r="35" spans="1:15" ht="20.100000000000001" customHeight="1" x14ac:dyDescent="0.4">
      <c r="A35" s="128" t="s">
        <v>117</v>
      </c>
      <c r="B35" s="130"/>
      <c r="C35" s="335" t="s">
        <v>158</v>
      </c>
      <c r="D35" s="894"/>
      <c r="E35" s="336" t="s">
        <v>159</v>
      </c>
      <c r="F35" s="893"/>
      <c r="G35" s="906"/>
      <c r="H35" s="921"/>
      <c r="I35" s="924"/>
    </row>
    <row r="36" spans="1:15" ht="20.100000000000001" customHeight="1" x14ac:dyDescent="0.4">
      <c r="A36" s="890" t="s">
        <v>226</v>
      </c>
      <c r="B36" s="131" t="s">
        <v>160</v>
      </c>
      <c r="C36" s="337" t="s">
        <v>161</v>
      </c>
      <c r="D36" s="892" t="s">
        <v>162</v>
      </c>
      <c r="E36" s="334" t="s">
        <v>163</v>
      </c>
      <c r="F36" s="895" t="s">
        <v>199</v>
      </c>
      <c r="G36" s="904" t="s">
        <v>164</v>
      </c>
      <c r="H36" s="916" t="s">
        <v>365</v>
      </c>
      <c r="I36" s="922" t="s">
        <v>366</v>
      </c>
    </row>
    <row r="37" spans="1:15" ht="20.100000000000001" customHeight="1" x14ac:dyDescent="0.4">
      <c r="A37" s="891"/>
      <c r="B37" s="132" t="s">
        <v>165</v>
      </c>
      <c r="C37" s="338" t="s">
        <v>166</v>
      </c>
      <c r="D37" s="893"/>
      <c r="E37" s="339" t="s">
        <v>167</v>
      </c>
      <c r="F37" s="893"/>
      <c r="G37" s="905"/>
      <c r="H37" s="920"/>
      <c r="I37" s="923"/>
    </row>
    <row r="38" spans="1:15" ht="20.100000000000001" customHeight="1" x14ac:dyDescent="0.4">
      <c r="A38" s="890" t="s">
        <v>168</v>
      </c>
      <c r="B38" s="131" t="s">
        <v>169</v>
      </c>
      <c r="C38" s="901" t="s">
        <v>170</v>
      </c>
      <c r="D38" s="893"/>
      <c r="E38" s="334" t="s">
        <v>167</v>
      </c>
      <c r="F38" s="340" t="s">
        <v>199</v>
      </c>
      <c r="G38" s="905"/>
      <c r="H38" s="920"/>
      <c r="I38" s="923"/>
    </row>
    <row r="39" spans="1:15" ht="20.100000000000001" customHeight="1" x14ac:dyDescent="0.4">
      <c r="A39" s="891"/>
      <c r="B39" s="132" t="s">
        <v>274</v>
      </c>
      <c r="C39" s="903"/>
      <c r="D39" s="894"/>
      <c r="E39" s="339" t="s">
        <v>227</v>
      </c>
      <c r="F39" s="341" t="s">
        <v>228</v>
      </c>
      <c r="G39" s="906"/>
      <c r="H39" s="921"/>
      <c r="I39" s="924"/>
    </row>
    <row r="40" spans="1:15" ht="20.100000000000001" customHeight="1" x14ac:dyDescent="0.4">
      <c r="A40" s="128" t="s">
        <v>171</v>
      </c>
      <c r="B40" s="130"/>
      <c r="C40" s="335" t="s">
        <v>172</v>
      </c>
      <c r="D40" s="336" t="s">
        <v>118</v>
      </c>
      <c r="E40" s="336" t="s">
        <v>173</v>
      </c>
      <c r="F40" s="336" t="s">
        <v>199</v>
      </c>
      <c r="G40" s="342" t="s">
        <v>174</v>
      </c>
      <c r="H40" s="343" t="s">
        <v>354</v>
      </c>
      <c r="I40" s="344" t="s">
        <v>354</v>
      </c>
    </row>
    <row r="41" spans="1:15" ht="20.100000000000001" customHeight="1" x14ac:dyDescent="0.4">
      <c r="A41" s="133" t="s">
        <v>175</v>
      </c>
      <c r="B41" s="134" t="s">
        <v>176</v>
      </c>
      <c r="C41" s="911" t="s">
        <v>177</v>
      </c>
      <c r="D41" s="913" t="s">
        <v>118</v>
      </c>
      <c r="E41" s="913" t="s">
        <v>178</v>
      </c>
      <c r="F41" s="913" t="s">
        <v>359</v>
      </c>
      <c r="G41" s="916" t="s">
        <v>180</v>
      </c>
      <c r="H41" s="916" t="s">
        <v>367</v>
      </c>
      <c r="I41" s="922" t="s">
        <v>368</v>
      </c>
    </row>
    <row r="42" spans="1:15" ht="20.100000000000001" customHeight="1" x14ac:dyDescent="0.4">
      <c r="A42" s="135" t="s">
        <v>181</v>
      </c>
      <c r="B42" s="136" t="s">
        <v>182</v>
      </c>
      <c r="C42" s="918"/>
      <c r="D42" s="914"/>
      <c r="E42" s="914"/>
      <c r="F42" s="915"/>
      <c r="G42" s="917"/>
      <c r="H42" s="917"/>
      <c r="I42" s="925"/>
    </row>
    <row r="43" spans="1:15" ht="20.100000000000001" customHeight="1" x14ac:dyDescent="0.4">
      <c r="A43" s="135" t="s">
        <v>183</v>
      </c>
      <c r="B43" s="136" t="s">
        <v>184</v>
      </c>
      <c r="C43" s="918"/>
      <c r="D43" s="914"/>
      <c r="E43" s="914"/>
      <c r="F43" s="915"/>
      <c r="G43" s="917"/>
      <c r="H43" s="917"/>
      <c r="I43" s="925"/>
    </row>
    <row r="44" spans="1:15" ht="20.100000000000001" customHeight="1" x14ac:dyDescent="0.4">
      <c r="A44" s="137" t="s">
        <v>185</v>
      </c>
      <c r="B44" s="138" t="s">
        <v>186</v>
      </c>
      <c r="C44" s="912"/>
      <c r="D44" s="914"/>
      <c r="E44" s="919"/>
      <c r="F44" s="915"/>
      <c r="G44" s="917"/>
      <c r="H44" s="917"/>
      <c r="I44" s="925"/>
    </row>
    <row r="45" spans="1:15" ht="20.100000000000001" customHeight="1" x14ac:dyDescent="0.4">
      <c r="A45" s="139" t="s">
        <v>124</v>
      </c>
      <c r="B45" s="129"/>
      <c r="C45" s="901" t="s">
        <v>187</v>
      </c>
      <c r="D45" s="892" t="s">
        <v>188</v>
      </c>
      <c r="E45" s="895" t="s">
        <v>189</v>
      </c>
      <c r="F45" s="895" t="s">
        <v>190</v>
      </c>
      <c r="G45" s="895" t="s">
        <v>174</v>
      </c>
      <c r="H45" s="913" t="s">
        <v>370</v>
      </c>
      <c r="I45" s="922" t="s">
        <v>369</v>
      </c>
    </row>
    <row r="46" spans="1:15" ht="20.100000000000001" customHeight="1" x14ac:dyDescent="0.4">
      <c r="A46" s="140" t="s">
        <v>191</v>
      </c>
      <c r="B46" s="141"/>
      <c r="C46" s="902"/>
      <c r="D46" s="893"/>
      <c r="E46" s="893"/>
      <c r="F46" s="909"/>
      <c r="G46" s="893"/>
      <c r="H46" s="914"/>
      <c r="I46" s="923"/>
    </row>
    <row r="47" spans="1:15" ht="20.100000000000001" customHeight="1" x14ac:dyDescent="0.4">
      <c r="A47" s="142" t="s">
        <v>192</v>
      </c>
      <c r="B47" s="143"/>
      <c r="C47" s="902"/>
      <c r="D47" s="893"/>
      <c r="E47" s="893"/>
      <c r="F47" s="909"/>
      <c r="G47" s="893"/>
      <c r="H47" s="914"/>
      <c r="I47" s="923"/>
    </row>
    <row r="48" spans="1:15" s="317" customFormat="1" ht="20.100000000000001" customHeight="1" x14ac:dyDescent="0.4">
      <c r="A48" s="144" t="s">
        <v>193</v>
      </c>
      <c r="B48" s="145"/>
      <c r="C48" s="903"/>
      <c r="D48" s="894"/>
      <c r="E48" s="339" t="s">
        <v>194</v>
      </c>
      <c r="F48" s="910"/>
      <c r="G48" s="894"/>
      <c r="H48" s="919"/>
      <c r="I48" s="924"/>
    </row>
    <row r="49" spans="1:9" s="315" customFormat="1" ht="20.100000000000001" customHeight="1" x14ac:dyDescent="0.4">
      <c r="A49" s="133" t="s">
        <v>195</v>
      </c>
      <c r="B49" s="134" t="s">
        <v>196</v>
      </c>
      <c r="C49" s="911" t="s">
        <v>347</v>
      </c>
      <c r="D49" s="913" t="s">
        <v>197</v>
      </c>
      <c r="E49" s="913" t="s">
        <v>198</v>
      </c>
      <c r="F49" s="913" t="s">
        <v>199</v>
      </c>
      <c r="G49" s="916" t="s">
        <v>180</v>
      </c>
      <c r="H49" s="916" t="s">
        <v>353</v>
      </c>
      <c r="I49" s="922" t="s">
        <v>354</v>
      </c>
    </row>
    <row r="50" spans="1:9" s="315" customFormat="1" ht="20.100000000000001" customHeight="1" x14ac:dyDescent="0.4">
      <c r="A50" s="146" t="s">
        <v>200</v>
      </c>
      <c r="B50" s="147" t="s">
        <v>201</v>
      </c>
      <c r="C50" s="912"/>
      <c r="D50" s="914"/>
      <c r="E50" s="914"/>
      <c r="F50" s="915"/>
      <c r="G50" s="917"/>
      <c r="H50" s="917"/>
      <c r="I50" s="925"/>
    </row>
    <row r="51" spans="1:9" s="317" customFormat="1" ht="20.100000000000001" customHeight="1" thickBot="1" x14ac:dyDescent="0.45">
      <c r="A51" s="148" t="s">
        <v>202</v>
      </c>
      <c r="B51" s="149"/>
      <c r="C51" s="345" t="s">
        <v>203</v>
      </c>
      <c r="D51" s="345" t="s">
        <v>204</v>
      </c>
      <c r="E51" s="345" t="s">
        <v>203</v>
      </c>
      <c r="F51" s="345" t="s">
        <v>358</v>
      </c>
      <c r="G51" s="346" t="s">
        <v>206</v>
      </c>
      <c r="H51" s="346" t="s">
        <v>351</v>
      </c>
      <c r="I51" s="190" t="s">
        <v>352</v>
      </c>
    </row>
    <row r="52" spans="1:9" s="317" customFormat="1" ht="9.9499999999999993" customHeight="1" x14ac:dyDescent="0.4">
      <c r="A52" s="127"/>
      <c r="B52" s="127"/>
      <c r="C52" s="127"/>
      <c r="D52" s="127"/>
      <c r="E52" s="127"/>
      <c r="F52" s="127"/>
      <c r="G52" s="150"/>
    </row>
    <row r="53" spans="1:9" s="315" customFormat="1" ht="20.100000000000001" customHeight="1" x14ac:dyDescent="0.4">
      <c r="A53" s="325" t="s">
        <v>207</v>
      </c>
      <c r="B53" s="325"/>
    </row>
    <row r="54" spans="1:9" s="315" customFormat="1" ht="9.9499999999999993" customHeight="1" x14ac:dyDescent="0.4">
      <c r="A54" s="325"/>
      <c r="B54" s="325"/>
    </row>
    <row r="55" spans="1:9" s="315" customFormat="1" ht="20.100000000000001" customHeight="1" x14ac:dyDescent="0.4">
      <c r="A55" s="317" t="s">
        <v>208</v>
      </c>
      <c r="B55" s="317"/>
      <c r="D55" s="317"/>
      <c r="E55" s="317"/>
      <c r="F55" s="317"/>
      <c r="G55" s="317"/>
    </row>
    <row r="56" spans="1:9" s="315" customFormat="1" ht="20.100000000000001" customHeight="1" x14ac:dyDescent="0.4">
      <c r="A56" s="317" t="s">
        <v>372</v>
      </c>
      <c r="B56" s="317"/>
      <c r="D56" s="317"/>
      <c r="E56" s="317"/>
      <c r="F56" s="317"/>
      <c r="G56" s="317"/>
    </row>
    <row r="57" spans="1:9" s="317" customFormat="1" ht="20.100000000000001" customHeight="1" x14ac:dyDescent="0.4">
      <c r="A57" s="317" t="s">
        <v>285</v>
      </c>
      <c r="C57" s="315"/>
    </row>
    <row r="58" spans="1:9" s="317" customFormat="1" ht="20.100000000000001" customHeight="1" x14ac:dyDescent="0.4">
      <c r="A58" s="317" t="s">
        <v>371</v>
      </c>
    </row>
    <row r="59" spans="1:9" s="317" customFormat="1" ht="20.100000000000001" customHeight="1" x14ac:dyDescent="0.4">
      <c r="A59" s="317" t="s">
        <v>209</v>
      </c>
    </row>
    <row r="60" spans="1:9" s="317" customFormat="1" ht="9.9499999999999993" customHeight="1" x14ac:dyDescent="0.4">
      <c r="A60" s="319"/>
      <c r="B60" s="319"/>
    </row>
    <row r="61" spans="1:9" ht="20.100000000000001" customHeight="1" x14ac:dyDescent="0.4">
      <c r="A61" s="325" t="s">
        <v>210</v>
      </c>
      <c r="B61" s="325"/>
      <c r="C61" s="315"/>
      <c r="D61" s="315"/>
      <c r="E61" s="315"/>
      <c r="F61" s="315"/>
      <c r="G61" s="315"/>
    </row>
    <row r="62" spans="1:9" ht="9.9499999999999993" customHeight="1" x14ac:dyDescent="0.4">
      <c r="A62" s="325"/>
      <c r="B62" s="325"/>
      <c r="C62" s="315"/>
      <c r="D62" s="315"/>
      <c r="E62" s="315"/>
      <c r="F62" s="315"/>
      <c r="G62" s="315"/>
    </row>
    <row r="63" spans="1:9" ht="20.100000000000001" customHeight="1" x14ac:dyDescent="0.4">
      <c r="A63" s="319" t="s">
        <v>211</v>
      </c>
      <c r="B63" s="325"/>
      <c r="C63" s="315"/>
      <c r="D63" s="315"/>
      <c r="E63" s="315"/>
      <c r="F63" s="315"/>
      <c r="G63" s="315"/>
    </row>
    <row r="64" spans="1:9" ht="20.100000000000001" customHeight="1" x14ac:dyDescent="0.4">
      <c r="A64" s="319" t="s">
        <v>414</v>
      </c>
      <c r="B64" s="325"/>
      <c r="C64" s="315"/>
      <c r="D64" s="315"/>
      <c r="E64" s="315"/>
      <c r="F64" s="315"/>
      <c r="G64" s="315"/>
    </row>
    <row r="65" spans="1:7" ht="20.100000000000001" customHeight="1" x14ac:dyDescent="0.4">
      <c r="A65" s="317" t="s">
        <v>212</v>
      </c>
      <c r="B65" s="317"/>
      <c r="C65" s="317"/>
      <c r="D65" s="317"/>
      <c r="E65" s="317"/>
      <c r="F65" s="317"/>
      <c r="G65" s="317"/>
    </row>
    <row r="66" spans="1:7" ht="20.100000000000001" customHeight="1" x14ac:dyDescent="0.4">
      <c r="A66" s="317" t="s">
        <v>213</v>
      </c>
      <c r="B66" s="317"/>
      <c r="C66" s="317"/>
      <c r="D66" s="317"/>
      <c r="E66" s="317"/>
      <c r="F66" s="317"/>
      <c r="G66" s="317"/>
    </row>
    <row r="67" spans="1:7" ht="20.100000000000001" customHeight="1" x14ac:dyDescent="0.4">
      <c r="A67" s="347" t="s">
        <v>413</v>
      </c>
      <c r="B67" s="317"/>
      <c r="C67" s="317"/>
      <c r="D67" s="317"/>
      <c r="E67" s="317"/>
      <c r="F67" s="317"/>
      <c r="G67" s="317"/>
    </row>
    <row r="68" spans="1:7" ht="9.9499999999999993" customHeight="1" x14ac:dyDescent="0.4">
      <c r="A68" s="319"/>
      <c r="B68" s="319"/>
      <c r="C68" s="317"/>
      <c r="D68" s="317"/>
      <c r="E68" s="317"/>
      <c r="F68" s="317"/>
      <c r="G68" s="317"/>
    </row>
    <row r="69" spans="1:7" ht="20.100000000000001" customHeight="1" x14ac:dyDescent="0.4">
      <c r="A69" s="325" t="s">
        <v>214</v>
      </c>
      <c r="B69" s="325"/>
      <c r="C69" s="315"/>
      <c r="D69" s="315"/>
      <c r="E69" s="315"/>
      <c r="F69" s="315"/>
      <c r="G69" s="315"/>
    </row>
    <row r="70" spans="1:7" ht="9.9499999999999993" customHeight="1" x14ac:dyDescent="0.4">
      <c r="A70" s="325"/>
      <c r="B70" s="325"/>
      <c r="C70" s="315"/>
      <c r="D70" s="315"/>
      <c r="E70" s="315"/>
      <c r="F70" s="315"/>
      <c r="G70" s="315"/>
    </row>
    <row r="71" spans="1:7" ht="20.100000000000001" customHeight="1" x14ac:dyDescent="0.4">
      <c r="A71" s="317" t="s">
        <v>215</v>
      </c>
      <c r="B71" s="317"/>
      <c r="D71" s="317"/>
      <c r="E71" s="317"/>
      <c r="F71" s="317"/>
      <c r="G71" s="317"/>
    </row>
    <row r="72" spans="1:7" ht="20.100000000000001" customHeight="1" x14ac:dyDescent="0.4">
      <c r="A72" s="348" t="s">
        <v>216</v>
      </c>
      <c r="B72" s="348"/>
      <c r="D72" s="348"/>
      <c r="E72" s="317"/>
      <c r="F72" s="317"/>
      <c r="G72" s="317"/>
    </row>
    <row r="73" spans="1:7" ht="20.100000000000001" customHeight="1" x14ac:dyDescent="0.4">
      <c r="A73" s="317" t="s">
        <v>217</v>
      </c>
      <c r="B73" s="317"/>
      <c r="D73" s="317"/>
      <c r="E73" s="317"/>
      <c r="F73" s="317"/>
      <c r="G73" s="317"/>
    </row>
    <row r="74" spans="1:7" ht="9.9499999999999993" customHeight="1" x14ac:dyDescent="0.4">
      <c r="A74" s="319"/>
      <c r="B74" s="319"/>
      <c r="C74" s="317"/>
      <c r="D74" s="317"/>
      <c r="E74" s="317"/>
      <c r="F74" s="317"/>
      <c r="G74" s="317"/>
    </row>
    <row r="75" spans="1:7" ht="20.100000000000001" customHeight="1" x14ac:dyDescent="0.4">
      <c r="A75" s="325" t="s">
        <v>218</v>
      </c>
      <c r="B75" s="325"/>
      <c r="C75" s="315"/>
      <c r="D75" s="315"/>
      <c r="E75" s="315"/>
      <c r="F75" s="315"/>
      <c r="G75" s="315"/>
    </row>
    <row r="76" spans="1:7" ht="9.9499999999999993" customHeight="1" x14ac:dyDescent="0.4">
      <c r="A76" s="325"/>
      <c r="B76" s="325"/>
      <c r="C76" s="315"/>
      <c r="D76" s="315"/>
      <c r="E76" s="315"/>
      <c r="F76" s="315"/>
      <c r="G76" s="315"/>
    </row>
    <row r="77" spans="1:7" ht="16.5" x14ac:dyDescent="0.4">
      <c r="A77" s="317" t="s">
        <v>219</v>
      </c>
      <c r="B77" s="317"/>
      <c r="D77" s="317"/>
      <c r="E77" s="317"/>
      <c r="F77" s="317"/>
      <c r="G77" s="317"/>
    </row>
    <row r="78" spans="1:7" ht="16.5" x14ac:dyDescent="0.4">
      <c r="A78" s="317" t="s">
        <v>220</v>
      </c>
      <c r="B78" s="317"/>
      <c r="D78" s="317"/>
      <c r="E78" s="317"/>
      <c r="F78" s="317"/>
      <c r="G78" s="317"/>
    </row>
    <row r="79" spans="1:7" ht="16.5" x14ac:dyDescent="0.4">
      <c r="A79" s="317"/>
      <c r="B79" s="317"/>
      <c r="D79" s="317"/>
      <c r="E79" s="317"/>
      <c r="F79" s="317"/>
      <c r="G79" s="317"/>
    </row>
    <row r="80" spans="1:7" ht="16.5" customHeight="1" x14ac:dyDescent="0.4">
      <c r="A80" s="908" t="s">
        <v>318</v>
      </c>
      <c r="B80" s="908"/>
      <c r="C80" s="908"/>
      <c r="D80" s="908"/>
      <c r="E80" s="908"/>
      <c r="F80" s="908"/>
      <c r="G80" s="908"/>
    </row>
    <row r="81" spans="1:7" ht="16.5" customHeight="1" x14ac:dyDescent="0.4">
      <c r="A81" s="908"/>
      <c r="B81" s="908"/>
      <c r="C81" s="908"/>
      <c r="D81" s="908"/>
      <c r="E81" s="908"/>
      <c r="F81" s="908"/>
      <c r="G81" s="908"/>
    </row>
    <row r="82" spans="1:7" ht="20.100000000000001" customHeight="1" x14ac:dyDescent="0.4">
      <c r="A82" s="908"/>
      <c r="B82" s="908"/>
      <c r="C82" s="908"/>
      <c r="D82" s="908"/>
      <c r="E82" s="908"/>
      <c r="F82" s="908"/>
      <c r="G82" s="908"/>
    </row>
    <row r="83" spans="1:7" ht="28.5" x14ac:dyDescent="0.4">
      <c r="A83" s="907" t="s">
        <v>221</v>
      </c>
      <c r="B83" s="907"/>
      <c r="C83" s="907"/>
      <c r="D83" s="907"/>
      <c r="E83" s="907"/>
      <c r="F83" s="907"/>
      <c r="G83" s="907"/>
    </row>
    <row r="84" spans="1:7" ht="28.5" x14ac:dyDescent="0.4">
      <c r="A84" s="907" t="s">
        <v>222</v>
      </c>
      <c r="B84" s="907"/>
      <c r="C84" s="907"/>
      <c r="D84" s="907"/>
      <c r="E84" s="907"/>
      <c r="F84" s="907"/>
      <c r="G84" s="907"/>
    </row>
    <row r="85" spans="1:7" ht="28.5" x14ac:dyDescent="0.4">
      <c r="A85" s="907" t="s">
        <v>223</v>
      </c>
      <c r="B85" s="907"/>
      <c r="C85" s="907"/>
      <c r="D85" s="907"/>
      <c r="E85" s="907"/>
      <c r="F85" s="907"/>
      <c r="G85" s="907"/>
    </row>
    <row r="86" spans="1:7" ht="16.5" x14ac:dyDescent="0.4">
      <c r="A86" s="317"/>
      <c r="B86" s="317"/>
      <c r="C86" s="317"/>
      <c r="D86" s="317"/>
      <c r="E86" s="317"/>
      <c r="F86" s="317"/>
      <c r="G86" s="317"/>
    </row>
  </sheetData>
  <sheetProtection algorithmName="SHA-512" hashValue="HPabVTTEf2DWIjlkvIvPLRDunV67+XR5jKOHqlZe9AgxTkX1xUHt0sYsE6Gp8fFcrPoeXvXqGgK6LfYXvMKmsw==" saltValue="goFuCyaoVeQSW4IQKkU7Qg==" spinCount="100000" sheet="1" objects="1" scenarios="1"/>
  <mergeCells count="44">
    <mergeCell ref="I32:I35"/>
    <mergeCell ref="I36:I39"/>
    <mergeCell ref="I41:I44"/>
    <mergeCell ref="I49:I50"/>
    <mergeCell ref="I45:I48"/>
    <mergeCell ref="H32:H35"/>
    <mergeCell ref="H36:H39"/>
    <mergeCell ref="H41:H44"/>
    <mergeCell ref="H49:H50"/>
    <mergeCell ref="H45:H48"/>
    <mergeCell ref="C41:C44"/>
    <mergeCell ref="D41:D44"/>
    <mergeCell ref="E41:E44"/>
    <mergeCell ref="F41:F44"/>
    <mergeCell ref="G41:G44"/>
    <mergeCell ref="A84:G84"/>
    <mergeCell ref="A85:G85"/>
    <mergeCell ref="A83:G83"/>
    <mergeCell ref="A80:G82"/>
    <mergeCell ref="E45:E47"/>
    <mergeCell ref="F45:F48"/>
    <mergeCell ref="C49:C50"/>
    <mergeCell ref="D49:D50"/>
    <mergeCell ref="E49:E50"/>
    <mergeCell ref="F49:F50"/>
    <mergeCell ref="G49:G50"/>
    <mergeCell ref="C45:C48"/>
    <mergeCell ref="D45:D48"/>
    <mergeCell ref="G45:G48"/>
    <mergeCell ref="A36:A37"/>
    <mergeCell ref="D36:D39"/>
    <mergeCell ref="F36:F37"/>
    <mergeCell ref="A1:G1"/>
    <mergeCell ref="C3:G3"/>
    <mergeCell ref="A31:B31"/>
    <mergeCell ref="C32:C34"/>
    <mergeCell ref="D32:D35"/>
    <mergeCell ref="E32:E34"/>
    <mergeCell ref="F32:F35"/>
    <mergeCell ref="G32:G35"/>
    <mergeCell ref="A38:A39"/>
    <mergeCell ref="C38:C39"/>
    <mergeCell ref="C4:G4"/>
    <mergeCell ref="G36:G39"/>
  </mergeCells>
  <phoneticPr fontId="46"/>
  <hyperlinks>
    <hyperlink ref="C3" r:id="rId1" xr:uid="{6F94335D-C623-44EA-B48A-EA274515D053}"/>
    <hyperlink ref="C4" r:id="rId2" location="raw" xr:uid="{29E028B0-43FE-476D-98EC-3374E4BE5808}"/>
    <hyperlink ref="A80:G82" location="'入力フォーム（案件情報）'!L35" display="入力フォームに戻る" xr:uid="{63400A46-85F0-4EB5-B1E8-CCA135CBED17}"/>
    <hyperlink ref="H1:N3" location="'入力フォーム（案件情報）'!L35" display="入力フォームに戻る" xr:uid="{AB1EFC5F-BE06-4211-A569-9E47D8B0516A}"/>
    <hyperlink ref="J31:O34" location="'入力フォーム（検体情報）'!A1" display="入力フォームに戻る" xr:uid="{35A496FE-CA01-451E-A72F-7ECB93FDBB24}"/>
  </hyperlinks>
  <printOptions horizontalCentered="1" verticalCentered="1"/>
  <pageMargins left="0" right="0" top="0" bottom="0" header="0.51181102362204722" footer="0.51181102362204722"/>
  <pageSetup paperSize="9" scale="36"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pageSetUpPr fitToPage="1"/>
  </sheetPr>
  <dimension ref="A1:XFC45"/>
  <sheetViews>
    <sheetView showGridLines="0" workbookViewId="0">
      <selection activeCell="A2" sqref="A2"/>
    </sheetView>
  </sheetViews>
  <sheetFormatPr defaultColWidth="0" defaultRowHeight="20.100000000000001" customHeight="1" zeroHeight="1" x14ac:dyDescent="0.25"/>
  <cols>
    <col min="1" max="1" width="26.75" style="116" customWidth="1"/>
    <col min="2" max="2" width="30.125" style="116" customWidth="1"/>
    <col min="3" max="3" width="15.25" style="116" customWidth="1"/>
    <col min="4" max="12" width="9" style="116" customWidth="1"/>
    <col min="13" max="13" width="11.375" style="116" customWidth="1"/>
    <col min="14" max="19" width="0" style="116" hidden="1" customWidth="1"/>
    <col min="20" max="16383" width="9" style="116" hidden="1"/>
    <col min="16384" max="16384" width="60.125" style="116" customWidth="1"/>
  </cols>
  <sheetData>
    <row r="1" spans="1:5" ht="7.5" customHeight="1" x14ac:dyDescent="0.25"/>
    <row r="2" spans="1:5" s="118" customFormat="1" ht="20.100000000000001" customHeight="1" x14ac:dyDescent="0.3">
      <c r="A2" s="117" t="s">
        <v>54</v>
      </c>
      <c r="E2" s="118" t="s">
        <v>55</v>
      </c>
    </row>
    <row r="3" spans="1:5" ht="20.100000000000001" customHeight="1" x14ac:dyDescent="0.25"/>
    <row r="4" spans="1:5" ht="20.100000000000001" customHeight="1" x14ac:dyDescent="0.25">
      <c r="B4" s="116" t="s">
        <v>333</v>
      </c>
      <c r="E4" s="116" t="s">
        <v>56</v>
      </c>
    </row>
    <row r="5" spans="1:5" ht="20.100000000000001" customHeight="1" thickBot="1" x14ac:dyDescent="0.3"/>
    <row r="6" spans="1:5" ht="20.100000000000001" customHeight="1" x14ac:dyDescent="0.25">
      <c r="A6" s="899" t="s">
        <v>114</v>
      </c>
      <c r="B6" s="900"/>
      <c r="C6" s="191" t="s">
        <v>151</v>
      </c>
      <c r="E6" s="116" t="s">
        <v>408</v>
      </c>
    </row>
    <row r="7" spans="1:5" ht="20.100000000000001" customHeight="1" x14ac:dyDescent="0.25">
      <c r="A7" s="128" t="s">
        <v>115</v>
      </c>
      <c r="B7" s="129"/>
      <c r="C7" s="926" t="s">
        <v>155</v>
      </c>
      <c r="E7" s="116" t="s">
        <v>409</v>
      </c>
    </row>
    <row r="8" spans="1:5" ht="20.100000000000001" customHeight="1" x14ac:dyDescent="0.25">
      <c r="A8" s="128" t="s">
        <v>116</v>
      </c>
      <c r="B8" s="130"/>
      <c r="C8" s="929"/>
    </row>
    <row r="9" spans="1:5" ht="20.100000000000001" customHeight="1" x14ac:dyDescent="0.25">
      <c r="A9" s="128" t="s">
        <v>157</v>
      </c>
      <c r="B9" s="130"/>
      <c r="C9" s="929"/>
    </row>
    <row r="10" spans="1:5" ht="20.100000000000001" customHeight="1" x14ac:dyDescent="0.25">
      <c r="A10" s="128" t="s">
        <v>117</v>
      </c>
      <c r="B10" s="130"/>
      <c r="C10" s="929"/>
      <c r="E10" s="116" t="s">
        <v>331</v>
      </c>
    </row>
    <row r="11" spans="1:5" ht="22.5" customHeight="1" x14ac:dyDescent="0.25">
      <c r="A11" s="890" t="s">
        <v>226</v>
      </c>
      <c r="B11" s="131" t="s">
        <v>160</v>
      </c>
      <c r="C11" s="926" t="s">
        <v>155</v>
      </c>
    </row>
    <row r="12" spans="1:5" ht="25.5" customHeight="1" x14ac:dyDescent="0.25">
      <c r="A12" s="891"/>
      <c r="B12" s="132" t="s">
        <v>165</v>
      </c>
      <c r="C12" s="929"/>
    </row>
    <row r="13" spans="1:5" ht="20.100000000000001" customHeight="1" x14ac:dyDescent="0.25">
      <c r="A13" s="890" t="s">
        <v>168</v>
      </c>
      <c r="B13" s="131" t="s">
        <v>169</v>
      </c>
      <c r="C13" s="192" t="s">
        <v>155</v>
      </c>
    </row>
    <row r="14" spans="1:5" ht="20.100000000000001" customHeight="1" x14ac:dyDescent="0.25">
      <c r="A14" s="891"/>
      <c r="B14" s="132" t="s">
        <v>274</v>
      </c>
      <c r="C14" s="193" t="s">
        <v>228</v>
      </c>
    </row>
    <row r="15" spans="1:5" ht="20.100000000000001" customHeight="1" x14ac:dyDescent="0.25">
      <c r="A15" s="128" t="s">
        <v>171</v>
      </c>
      <c r="B15" s="130"/>
      <c r="C15" s="194" t="s">
        <v>155</v>
      </c>
    </row>
    <row r="16" spans="1:5" ht="20.100000000000001" customHeight="1" x14ac:dyDescent="0.25">
      <c r="A16" s="133" t="s">
        <v>175</v>
      </c>
      <c r="B16" s="134" t="s">
        <v>176</v>
      </c>
      <c r="C16" s="922" t="s">
        <v>179</v>
      </c>
    </row>
    <row r="17" spans="1:5" ht="20.100000000000001" customHeight="1" x14ac:dyDescent="0.25">
      <c r="A17" s="135" t="s">
        <v>181</v>
      </c>
      <c r="B17" s="136" t="s">
        <v>182</v>
      </c>
      <c r="C17" s="925"/>
    </row>
    <row r="18" spans="1:5" ht="20.100000000000001" customHeight="1" x14ac:dyDescent="0.25">
      <c r="A18" s="135" t="s">
        <v>183</v>
      </c>
      <c r="B18" s="136" t="s">
        <v>184</v>
      </c>
      <c r="C18" s="925"/>
    </row>
    <row r="19" spans="1:5" ht="20.100000000000001" customHeight="1" x14ac:dyDescent="0.25">
      <c r="A19" s="137" t="s">
        <v>185</v>
      </c>
      <c r="B19" s="138" t="s">
        <v>186</v>
      </c>
      <c r="C19" s="925"/>
    </row>
    <row r="20" spans="1:5" ht="20.100000000000001" customHeight="1" x14ac:dyDescent="0.25">
      <c r="A20" s="139" t="s">
        <v>124</v>
      </c>
      <c r="B20" s="129"/>
      <c r="C20" s="926" t="s">
        <v>190</v>
      </c>
    </row>
    <row r="21" spans="1:5" ht="20.100000000000001" customHeight="1" x14ac:dyDescent="0.25">
      <c r="A21" s="140" t="s">
        <v>191</v>
      </c>
      <c r="B21" s="141"/>
      <c r="C21" s="927"/>
    </row>
    <row r="22" spans="1:5" ht="20.100000000000001" customHeight="1" x14ac:dyDescent="0.25">
      <c r="A22" s="142" t="s">
        <v>192</v>
      </c>
      <c r="B22" s="143"/>
      <c r="C22" s="927"/>
      <c r="E22" s="116" t="s">
        <v>332</v>
      </c>
    </row>
    <row r="23" spans="1:5" ht="20.100000000000001" customHeight="1" x14ac:dyDescent="0.25">
      <c r="A23" s="144" t="s">
        <v>193</v>
      </c>
      <c r="B23" s="145"/>
      <c r="C23" s="928"/>
    </row>
    <row r="24" spans="1:5" ht="20.100000000000001" customHeight="1" x14ac:dyDescent="0.25">
      <c r="A24" s="133" t="s">
        <v>195</v>
      </c>
      <c r="B24" s="134" t="s">
        <v>196</v>
      </c>
      <c r="C24" s="922" t="s">
        <v>199</v>
      </c>
    </row>
    <row r="25" spans="1:5" ht="20.100000000000001" customHeight="1" x14ac:dyDescent="0.25">
      <c r="A25" s="146" t="s">
        <v>200</v>
      </c>
      <c r="B25" s="147" t="s">
        <v>201</v>
      </c>
      <c r="C25" s="925"/>
    </row>
    <row r="26" spans="1:5" ht="20.100000000000001" customHeight="1" thickBot="1" x14ac:dyDescent="0.3">
      <c r="A26" s="148" t="s">
        <v>202</v>
      </c>
      <c r="B26" s="149"/>
      <c r="C26" s="190" t="s">
        <v>205</v>
      </c>
    </row>
    <row r="27" spans="1:5" ht="20.100000000000001" customHeight="1" x14ac:dyDescent="0.25">
      <c r="A27" s="127"/>
      <c r="B27" s="127"/>
      <c r="C27" s="150"/>
    </row>
    <row r="28" spans="1:5" ht="20.100000000000001" customHeight="1" x14ac:dyDescent="0.25">
      <c r="A28" s="127"/>
      <c r="B28" s="127"/>
      <c r="C28" s="150"/>
    </row>
    <row r="29" spans="1:5" ht="20.100000000000001" customHeight="1" x14ac:dyDescent="0.25">
      <c r="A29" s="127"/>
      <c r="B29" s="127"/>
      <c r="C29" s="150"/>
    </row>
    <row r="30" spans="1:5" ht="20.100000000000001" customHeight="1" x14ac:dyDescent="0.25">
      <c r="A30" s="127"/>
      <c r="B30" s="127"/>
      <c r="C30" s="150"/>
    </row>
    <row r="31" spans="1:5" ht="20.100000000000001" customHeight="1" x14ac:dyDescent="0.25">
      <c r="A31" s="127"/>
      <c r="B31" s="127"/>
      <c r="C31" s="150"/>
    </row>
    <row r="32" spans="1:5" ht="20.100000000000001" customHeight="1" x14ac:dyDescent="0.25">
      <c r="A32" s="127"/>
      <c r="B32" s="127"/>
      <c r="C32" s="150"/>
    </row>
    <row r="33" spans="1:3" ht="20.100000000000001" customHeight="1" x14ac:dyDescent="0.25">
      <c r="A33" s="127"/>
      <c r="B33" s="127"/>
      <c r="C33" s="150"/>
    </row>
    <row r="34" spans="1:3" ht="20.100000000000001" customHeight="1" x14ac:dyDescent="0.25">
      <c r="B34" s="185"/>
      <c r="C34" s="186"/>
    </row>
    <row r="35" spans="1:3" ht="20.100000000000001" customHeight="1" x14ac:dyDescent="0.25"/>
    <row r="36" spans="1:3" ht="20.100000000000001" customHeight="1" x14ac:dyDescent="0.25"/>
    <row r="37" spans="1:3" ht="20.100000000000001" customHeight="1" x14ac:dyDescent="0.25"/>
    <row r="38" spans="1:3" ht="20.100000000000001" customHeight="1" x14ac:dyDescent="0.25"/>
    <row r="39" spans="1:3" ht="20.100000000000001" customHeight="1" x14ac:dyDescent="0.25"/>
    <row r="40" spans="1:3" ht="20.100000000000001" customHeight="1" x14ac:dyDescent="0.25"/>
    <row r="41" spans="1:3" ht="20.100000000000001" customHeight="1" x14ac:dyDescent="0.25"/>
    <row r="42" spans="1:3" ht="20.100000000000001" customHeight="1" x14ac:dyDescent="0.25"/>
    <row r="43" spans="1:3" ht="20.100000000000001" customHeight="1" x14ac:dyDescent="0.25"/>
    <row r="44" spans="1:3" ht="20.100000000000001" customHeight="1" x14ac:dyDescent="0.25"/>
    <row r="45" spans="1:3" ht="20.100000000000001" customHeight="1" x14ac:dyDescent="0.25"/>
  </sheetData>
  <sheetProtection algorithmName="SHA-512" hashValue="+9GpzpRrxJY0xoslBLX5BLWMCvDwUAWm1o0Q3WnA4XR5Goa+72t/lEw5vbWIb1iEJ4IupPsTdirNYNb6GtuDLQ==" saltValue="v8UiZWkQBB13FphdOnv1ww==" spinCount="100000" sheet="1" objects="1" scenarios="1"/>
  <mergeCells count="8">
    <mergeCell ref="C24:C25"/>
    <mergeCell ref="C16:C19"/>
    <mergeCell ref="C20:C23"/>
    <mergeCell ref="A6:B6"/>
    <mergeCell ref="C7:C10"/>
    <mergeCell ref="A11:A12"/>
    <mergeCell ref="C11:C12"/>
    <mergeCell ref="A13:A14"/>
  </mergeCells>
  <phoneticPr fontId="3"/>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CM41"/>
  <sheetViews>
    <sheetView showGridLines="0" topLeftCell="D16" workbookViewId="0">
      <selection activeCell="D34" sqref="D34:AD34"/>
    </sheetView>
  </sheetViews>
  <sheetFormatPr defaultColWidth="0" defaultRowHeight="18.75" zeroHeight="1" x14ac:dyDescent="0.4"/>
  <cols>
    <col min="1" max="3" width="6.75" style="119" hidden="1" customWidth="1"/>
    <col min="4" max="30" width="6.75" style="123" customWidth="1"/>
    <col min="31" max="91" width="6.75" style="119" hidden="1" customWidth="1"/>
    <col min="92" max="16384" width="9" style="119" hidden="1"/>
  </cols>
  <sheetData>
    <row r="1" spans="5:30" s="119" customFormat="1" hidden="1" x14ac:dyDescent="0.4"/>
    <row r="2" spans="5:30" s="119" customFormat="1" hidden="1" x14ac:dyDescent="0.4"/>
    <row r="3" spans="5:30" s="119" customFormat="1" hidden="1" x14ac:dyDescent="0.4"/>
    <row r="4" spans="5:30" s="119" customFormat="1" hidden="1" x14ac:dyDescent="0.4"/>
    <row r="5" spans="5:30" s="119" customFormat="1" hidden="1" x14ac:dyDescent="0.4"/>
    <row r="6" spans="5:30" s="119" customFormat="1" hidden="1" x14ac:dyDescent="0.4"/>
    <row r="7" spans="5:30" s="119" customFormat="1" hidden="1" x14ac:dyDescent="0.4"/>
    <row r="8" spans="5:30" s="119" customFormat="1" hidden="1" x14ac:dyDescent="0.4"/>
    <row r="9" spans="5:30" s="119" customFormat="1" hidden="1" x14ac:dyDescent="0.4"/>
    <row r="10" spans="5:30" s="119" customFormat="1" hidden="1" x14ac:dyDescent="0.4"/>
    <row r="11" spans="5:30" s="119" customFormat="1" hidden="1" x14ac:dyDescent="0.4">
      <c r="E11" s="931"/>
      <c r="F11" s="931"/>
      <c r="G11" s="931"/>
      <c r="H11" s="931"/>
      <c r="I11" s="931"/>
      <c r="J11" s="931"/>
      <c r="K11" s="931"/>
      <c r="L11" s="931"/>
      <c r="M11" s="931"/>
      <c r="N11" s="931"/>
      <c r="O11" s="931"/>
      <c r="P11" s="931"/>
      <c r="Q11" s="931"/>
      <c r="R11" s="931"/>
      <c r="S11" s="931"/>
      <c r="T11" s="931"/>
      <c r="U11" s="931"/>
      <c r="V11" s="931"/>
      <c r="W11" s="931"/>
      <c r="X11" s="931"/>
    </row>
    <row r="12" spans="5:30" s="119" customFormat="1" hidden="1" x14ac:dyDescent="0.4">
      <c r="E12" s="120"/>
      <c r="F12" s="120"/>
      <c r="G12" s="120"/>
      <c r="H12" s="120"/>
      <c r="I12" s="120"/>
      <c r="J12" s="120"/>
      <c r="K12" s="120"/>
      <c r="L12" s="120"/>
      <c r="M12" s="120"/>
      <c r="N12" s="120"/>
      <c r="O12" s="120"/>
      <c r="P12" s="120"/>
      <c r="Q12" s="120"/>
      <c r="R12" s="120"/>
      <c r="S12" s="120"/>
      <c r="T12" s="120"/>
      <c r="U12" s="120"/>
      <c r="V12" s="120"/>
      <c r="W12" s="120"/>
      <c r="X12" s="120"/>
    </row>
    <row r="13" spans="5:30" s="119" customFormat="1" hidden="1" x14ac:dyDescent="0.4">
      <c r="E13" s="120"/>
      <c r="F13" s="120"/>
      <c r="G13" s="120"/>
      <c r="H13" s="120"/>
      <c r="I13" s="120"/>
      <c r="J13" s="120"/>
      <c r="K13" s="120"/>
      <c r="L13" s="120"/>
      <c r="M13" s="120"/>
      <c r="N13" s="120"/>
      <c r="O13" s="120"/>
      <c r="P13" s="120"/>
      <c r="Q13" s="120"/>
      <c r="R13" s="120"/>
      <c r="S13" s="120"/>
      <c r="T13" s="120"/>
      <c r="U13" s="120"/>
      <c r="V13" s="120"/>
      <c r="W13" s="120"/>
      <c r="X13" s="120"/>
    </row>
    <row r="14" spans="5:30" s="119" customFormat="1" hidden="1" x14ac:dyDescent="0.4">
      <c r="E14" s="931"/>
      <c r="F14" s="931"/>
      <c r="G14" s="931"/>
      <c r="H14" s="931"/>
      <c r="I14" s="931"/>
      <c r="J14" s="931"/>
      <c r="K14" s="931"/>
      <c r="L14" s="931"/>
      <c r="M14" s="931"/>
      <c r="N14" s="931"/>
      <c r="O14" s="931"/>
      <c r="P14" s="931"/>
      <c r="Q14" s="931"/>
      <c r="R14" s="931"/>
      <c r="S14" s="931"/>
      <c r="T14" s="931"/>
      <c r="U14" s="931"/>
      <c r="V14" s="931"/>
      <c r="W14" s="931"/>
      <c r="X14" s="931"/>
    </row>
    <row r="15" spans="5:30" s="119" customFormat="1" hidden="1" x14ac:dyDescent="0.4">
      <c r="E15" s="931"/>
      <c r="F15" s="931"/>
      <c r="G15" s="931"/>
      <c r="H15" s="931"/>
      <c r="I15" s="931"/>
      <c r="J15" s="931"/>
      <c r="K15" s="931"/>
      <c r="L15" s="931"/>
      <c r="M15" s="931"/>
      <c r="N15" s="931"/>
      <c r="O15" s="931"/>
      <c r="P15" s="931"/>
      <c r="Q15" s="931"/>
      <c r="R15" s="931"/>
      <c r="S15" s="931"/>
      <c r="T15" s="931"/>
      <c r="U15" s="931"/>
      <c r="V15" s="931"/>
      <c r="W15" s="931"/>
      <c r="X15" s="931"/>
    </row>
    <row r="16" spans="5:30" s="119" customFormat="1" ht="19.5" x14ac:dyDescent="0.4">
      <c r="F16" s="937" t="str">
        <f>HYPERLINK("mailto:"&amp;メール!$E$21&amp;"?subject="&amp;メール!$E$23&amp;"&amp;body="&amp;メール!$D$26&amp;"%0a%0a"&amp;メール!$D$28&amp;"%0a"&amp;メール!$D$29&amp;"%0a"&amp;メール!$D$30&amp;"%0a"&amp;メール!$D$31&amp;"%0a"&amp;メール!$D$32&amp;"%0a"&amp;メール!$D$33&amp;"%0a"&amp;メール!$D$34&amp;"","メール作成")</f>
        <v>メール作成</v>
      </c>
      <c r="G16" s="938"/>
      <c r="H16" s="938"/>
      <c r="I16" s="938"/>
      <c r="J16" s="938"/>
      <c r="L16" s="119" t="s">
        <v>51</v>
      </c>
      <c r="W16" s="936" t="s">
        <v>394</v>
      </c>
      <c r="X16" s="936"/>
      <c r="Y16" s="936"/>
      <c r="Z16" s="936"/>
      <c r="AA16" s="936"/>
      <c r="AB16" s="936"/>
      <c r="AC16" s="936"/>
      <c r="AD16" s="936"/>
    </row>
    <row r="17" spans="4:46" x14ac:dyDescent="0.4">
      <c r="D17" s="119"/>
      <c r="E17" s="119"/>
      <c r="F17" s="938"/>
      <c r="G17" s="938"/>
      <c r="H17" s="938"/>
      <c r="I17" s="938"/>
      <c r="J17" s="938"/>
      <c r="K17" s="119"/>
      <c r="L17" s="119" t="s">
        <v>52</v>
      </c>
      <c r="M17" s="119"/>
      <c r="N17" s="119"/>
      <c r="O17" s="119"/>
      <c r="P17" s="119"/>
      <c r="Q17" s="119"/>
      <c r="R17" s="119"/>
      <c r="S17" s="119"/>
      <c r="T17" s="119"/>
      <c r="U17" s="119"/>
      <c r="V17" s="119"/>
      <c r="W17" s="119"/>
      <c r="X17" s="119"/>
      <c r="Y17" s="119"/>
      <c r="Z17" s="119"/>
      <c r="AA17" s="119"/>
      <c r="AB17" s="119"/>
      <c r="AC17" s="119"/>
      <c r="AD17" s="119"/>
    </row>
    <row r="18" spans="4:46" ht="19.5" x14ac:dyDescent="0.4">
      <c r="D18" s="119"/>
      <c r="E18" s="119"/>
      <c r="F18" s="938"/>
      <c r="G18" s="938"/>
      <c r="H18" s="938"/>
      <c r="I18" s="938"/>
      <c r="J18" s="938"/>
      <c r="K18" s="119"/>
      <c r="L18" s="119" t="s">
        <v>53</v>
      </c>
      <c r="M18" s="119"/>
      <c r="N18" s="119"/>
      <c r="O18" s="119"/>
      <c r="P18" s="119"/>
      <c r="Q18" s="119"/>
      <c r="R18" s="119"/>
      <c r="S18" s="119"/>
      <c r="T18" s="119"/>
      <c r="U18" s="119"/>
      <c r="V18" s="119"/>
      <c r="W18" s="936" t="s">
        <v>395</v>
      </c>
      <c r="X18" s="936"/>
      <c r="Y18" s="936"/>
      <c r="Z18" s="936"/>
      <c r="AA18" s="936"/>
      <c r="AB18" s="936"/>
      <c r="AC18" s="936"/>
      <c r="AD18" s="936"/>
    </row>
    <row r="19" spans="4:46" x14ac:dyDescent="0.4">
      <c r="D19" s="119"/>
      <c r="E19" s="119"/>
      <c r="F19" s="938"/>
      <c r="G19" s="938"/>
      <c r="H19" s="938"/>
      <c r="I19" s="938"/>
      <c r="J19" s="938"/>
      <c r="K19" s="119"/>
      <c r="L19" s="119"/>
      <c r="M19" s="119"/>
      <c r="N19" s="119"/>
      <c r="O19" s="119"/>
      <c r="P19" s="119"/>
      <c r="Q19" s="119"/>
      <c r="R19" s="119"/>
      <c r="S19" s="119"/>
      <c r="T19" s="119"/>
      <c r="U19" s="119"/>
      <c r="V19" s="119"/>
      <c r="W19" s="119"/>
      <c r="X19" s="119"/>
      <c r="Y19" s="119"/>
      <c r="Z19" s="119"/>
      <c r="AA19" s="119"/>
      <c r="AB19" s="119"/>
      <c r="AC19" s="119"/>
      <c r="AD19" s="119"/>
    </row>
    <row r="20" spans="4:46" s="121" customFormat="1" ht="8.25" customHeight="1" x14ac:dyDescent="0.4"/>
    <row r="21" spans="4:46" ht="45.75" customHeight="1" x14ac:dyDescent="0.4">
      <c r="D21" s="122" t="s">
        <v>47</v>
      </c>
      <c r="E21" s="932" t="s">
        <v>317</v>
      </c>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119"/>
    </row>
    <row r="22" spans="4:46" s="121" customFormat="1" ht="8.25" customHeight="1" x14ac:dyDescent="0.4"/>
    <row r="23" spans="4:46" ht="45.75" customHeight="1" x14ac:dyDescent="0.4">
      <c r="D23" s="122" t="s">
        <v>48</v>
      </c>
      <c r="E23" s="934" t="str">
        <f>IF('入力フォーム（案件情報）'!A41=1,"見積依頼",IF('入力フォーム（案件情報）'!A41=2,"分析依頼","エラー")) &amp; "[" &amp;'入力フォーム（案件情報）'!Q46 &amp; "]　"&amp;"詳細は添付ファイル"</f>
        <v>見積依頼[]　詳細は添付ファイル</v>
      </c>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119"/>
    </row>
    <row r="24" spans="4:46" s="121" customFormat="1" ht="8.25" customHeight="1" x14ac:dyDescent="0.4"/>
    <row r="25" spans="4:46" x14ac:dyDescent="0.4">
      <c r="D25" s="122" t="s">
        <v>49</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row>
    <row r="26" spans="4:46" ht="18.75" customHeight="1" x14ac:dyDescent="0.4">
      <c r="D26" s="939" t="s">
        <v>378</v>
      </c>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row>
    <row r="27" spans="4:46" ht="18.75" customHeight="1" x14ac:dyDescent="0.4">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row>
    <row r="28" spans="4:46" ht="18.75" customHeight="1" x14ac:dyDescent="0.4">
      <c r="D28" s="939" t="str">
        <f>IF('001'!IF614&lt;&gt;"OK","EXCELファイルに未入力の項目があります！添付前にご確認ください！","")</f>
        <v>EXCELファイルに未入力の項目があります！添付前にご確認ください！</v>
      </c>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row>
    <row r="29" spans="4:46" ht="18.75" customHeight="1" x14ac:dyDescent="0.4">
      <c r="D29" s="939" t="str">
        <f>IF('入力フォーム（案件情報）'!A41=1,"製品見積依頼","製品分析依頼")</f>
        <v>製品見積依頼</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row>
    <row r="30" spans="4:46" ht="18.75" customHeight="1" x14ac:dyDescent="0.4">
      <c r="D30" s="939" t="str">
        <f>"検体数 "&amp; '入力フォーム（検体情報）'!M9 &amp; " 件"</f>
        <v>検体数 0 件</v>
      </c>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row>
    <row r="31" spans="4:46" ht="18.75" customHeight="1" x14ac:dyDescent="0.4">
      <c r="D31" s="939" t="str">
        <f>"依頼者:　"&amp;'入力フォーム（案件情報）'!Q46 &amp;"  " &amp;'入力フォーム（案件情報）'!Q53</f>
        <v xml:space="preserve">依頼者:　  </v>
      </c>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row>
    <row r="32" spans="4:46" ht="18.75" customHeight="1" x14ac:dyDescent="0.4">
      <c r="D32" s="939" t="str">
        <f>"mail : "&amp;'入力フォーム（案件情報）'!Q56</f>
        <v xml:space="preserve">mail : </v>
      </c>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row>
    <row r="33" spans="4:30" ht="18.75" customHeight="1" x14ac:dyDescent="0.4">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row>
    <row r="34" spans="4:30" ht="18.75" customHeight="1" x14ac:dyDescent="0.4">
      <c r="D34" s="939" t="str">
        <f>IF('入力フォーム（案件情報）'!A41=1,"見積お願いします。","検体は、送付書同封の上発送いたします。")</f>
        <v>見積お願いします。</v>
      </c>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row>
    <row r="35" spans="4:30" ht="18.75" customHeight="1" x14ac:dyDescent="0.4">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row>
    <row r="36" spans="4:30" ht="18.75" customHeight="1" x14ac:dyDescent="0.4">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row>
    <row r="37" spans="4:30" ht="18.75" customHeight="1" x14ac:dyDescent="0.4">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row>
    <row r="38" spans="4:30" ht="18.75" customHeight="1" x14ac:dyDescent="0.4">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row>
    <row r="39" spans="4:30" ht="18.75" customHeight="1" x14ac:dyDescent="0.4">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row>
    <row r="40" spans="4:30" ht="24" hidden="1" x14ac:dyDescent="0.4">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row>
    <row r="41" spans="4:30" ht="24" hidden="1" x14ac:dyDescent="0.4">
      <c r="D41" s="935"/>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row>
  </sheetData>
  <mergeCells count="24">
    <mergeCell ref="D40:AD40"/>
    <mergeCell ref="D41:AD41"/>
    <mergeCell ref="W16:AD16"/>
    <mergeCell ref="W18:AD18"/>
    <mergeCell ref="F16:J19"/>
    <mergeCell ref="D26:AD26"/>
    <mergeCell ref="D27:AD27"/>
    <mergeCell ref="D28:AD28"/>
    <mergeCell ref="D29:AD29"/>
    <mergeCell ref="D30:AD30"/>
    <mergeCell ref="D31:AD31"/>
    <mergeCell ref="D32:AD32"/>
    <mergeCell ref="D33:AD33"/>
    <mergeCell ref="D34:AD34"/>
    <mergeCell ref="D35:AD35"/>
    <mergeCell ref="D36:AD36"/>
    <mergeCell ref="D37:AD37"/>
    <mergeCell ref="D38:AD38"/>
    <mergeCell ref="D39:AD39"/>
    <mergeCell ref="E11:X11"/>
    <mergeCell ref="E15:X15"/>
    <mergeCell ref="E21:AC21"/>
    <mergeCell ref="E23:AC23"/>
    <mergeCell ref="E14:X14"/>
  </mergeCells>
  <phoneticPr fontId="3"/>
  <hyperlinks>
    <hyperlink ref="W16:AD16" location="'入力フォーム（案件情報）'!A1" display="分析依頼　入力へ戻る　4.【分析依頼情報】" xr:uid="{00000000-0004-0000-0100-000000000000}"/>
    <hyperlink ref="W18:AD18" location="'入力フォーム（検体情報）'!A1" display="入力フォーム(検体情報)へ戻る" xr:uid="{00000000-0004-0000-0100-000001000000}"/>
    <hyperlink ref="E21" r:id="rId1" xr:uid="{AA9ADB5F-8EAE-4591-A851-DB8443946F9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159A-AB97-4FF5-88B8-FE56ADFE7259}">
  <sheetPr codeName="Sheet12">
    <tabColor theme="8" tint="0.79998168889431442"/>
  </sheetPr>
  <dimension ref="B2:M30"/>
  <sheetViews>
    <sheetView showGridLines="0" view="pageBreakPreview" zoomScaleNormal="80" zoomScaleSheetLayoutView="100" workbookViewId="0">
      <selection activeCell="M11" sqref="M11"/>
    </sheetView>
  </sheetViews>
  <sheetFormatPr defaultColWidth="8.75" defaultRowHeight="13.5" x14ac:dyDescent="0.4"/>
  <cols>
    <col min="1" max="1" width="3.25" style="154" customWidth="1"/>
    <col min="2" max="16384" width="8.75" style="154"/>
  </cols>
  <sheetData>
    <row r="2" spans="2:13" s="152" customFormat="1" ht="30" x14ac:dyDescent="0.4">
      <c r="B2" s="151" t="s">
        <v>255</v>
      </c>
      <c r="I2" s="941" t="s">
        <v>406</v>
      </c>
      <c r="J2" s="941"/>
      <c r="K2" s="941"/>
      <c r="L2" s="941"/>
      <c r="M2" s="941"/>
    </row>
    <row r="3" spans="2:13" ht="25.5" x14ac:dyDescent="0.4">
      <c r="B3" s="153"/>
      <c r="I3" s="195"/>
    </row>
    <row r="4" spans="2:13" ht="24" x14ac:dyDescent="0.4">
      <c r="B4" s="155" t="s">
        <v>256</v>
      </c>
    </row>
    <row r="5" spans="2:13" ht="24" x14ac:dyDescent="0.4">
      <c r="B5" s="155"/>
    </row>
    <row r="6" spans="2:13" ht="24" x14ac:dyDescent="0.4">
      <c r="B6" s="155" t="s">
        <v>257</v>
      </c>
    </row>
    <row r="7" spans="2:13" ht="24" x14ac:dyDescent="0.4">
      <c r="B7" s="155" t="s">
        <v>258</v>
      </c>
    </row>
    <row r="8" spans="2:13" ht="17.25" x14ac:dyDescent="0.4">
      <c r="B8" s="156" t="s">
        <v>259</v>
      </c>
    </row>
    <row r="9" spans="2:13" ht="24" x14ac:dyDescent="0.4">
      <c r="B9" s="155"/>
    </row>
    <row r="10" spans="2:13" ht="24" x14ac:dyDescent="0.4">
      <c r="B10" s="155" t="s">
        <v>260</v>
      </c>
    </row>
    <row r="11" spans="2:13" ht="24" x14ac:dyDescent="0.4">
      <c r="B11" s="155"/>
    </row>
    <row r="19" spans="3:4" ht="16.5" customHeight="1" x14ac:dyDescent="0.4"/>
    <row r="22" spans="3:4" ht="19.5" customHeight="1" x14ac:dyDescent="0.4"/>
    <row r="23" spans="3:4" x14ac:dyDescent="0.4">
      <c r="D23" s="157"/>
    </row>
    <row r="29" spans="3:4" x14ac:dyDescent="0.4">
      <c r="C29" s="157"/>
    </row>
    <row r="30" spans="3:4" x14ac:dyDescent="0.4">
      <c r="C30" s="157"/>
    </row>
  </sheetData>
  <sheetProtection algorithmName="SHA-512" hashValue="Cqad2gSppZAp7QKnFnJstksRCm1RTylsqeO2FMCwktjEinZ80GS4UCXJJHCRQ5hgDH6S+HGXsKZsK+RUVOGnOQ==" saltValue="fG4aEQKbY24rMjT3Ea1EGA==" spinCount="100000" sheet="1" objects="1" scenarios="1"/>
  <mergeCells count="1">
    <mergeCell ref="I2:M2"/>
  </mergeCells>
  <phoneticPr fontId="3"/>
  <hyperlinks>
    <hyperlink ref="I2" location="'入力フォーム（検体情報）'!A1" display="入力フォームに戻る" xr:uid="{427B5287-94EB-4A8D-B243-9E06B35A427B}"/>
  </hyperlinks>
  <printOptions horizontalCentered="1" verticalCentered="1"/>
  <pageMargins left="0" right="0" top="0" bottom="0" header="0.31496062992125984" footer="0.31496062992125984"/>
  <pageSetup paperSize="9" scale="7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3BDF-3726-47E3-9558-2455C18B3022}">
  <sheetPr>
    <tabColor theme="8" tint="0.79998168889431442"/>
  </sheetPr>
  <dimension ref="A1:AB65"/>
  <sheetViews>
    <sheetView showGridLines="0" workbookViewId="0">
      <selection activeCell="P29" sqref="P29"/>
    </sheetView>
  </sheetViews>
  <sheetFormatPr defaultColWidth="0" defaultRowHeight="18.75" zeroHeight="1" x14ac:dyDescent="0.4"/>
  <cols>
    <col min="1" max="1" width="4.125" customWidth="1"/>
    <col min="2" max="28" width="9" customWidth="1"/>
    <col min="29" max="16384" width="9" hidden="1"/>
  </cols>
  <sheetData>
    <row r="1" spans="2:16" x14ac:dyDescent="0.4"/>
    <row r="2" spans="2:16" x14ac:dyDescent="0.4">
      <c r="B2" s="942" t="s">
        <v>404</v>
      </c>
      <c r="C2" s="942"/>
      <c r="D2" s="942"/>
      <c r="E2" s="942"/>
      <c r="F2" s="942"/>
      <c r="G2" s="942"/>
      <c r="H2" s="942"/>
      <c r="I2" s="942"/>
      <c r="J2" s="942"/>
    </row>
    <row r="3" spans="2:16" x14ac:dyDescent="0.4">
      <c r="B3" s="942"/>
      <c r="C3" s="942"/>
      <c r="D3" s="942"/>
      <c r="E3" s="942"/>
      <c r="F3" s="942"/>
      <c r="G3" s="942"/>
      <c r="H3" s="942"/>
      <c r="I3" s="942"/>
      <c r="J3" s="942"/>
    </row>
    <row r="4" spans="2:16" x14ac:dyDescent="0.4"/>
    <row r="5" spans="2:16" x14ac:dyDescent="0.4"/>
    <row r="6" spans="2:16" x14ac:dyDescent="0.4">
      <c r="K6" s="943" t="s">
        <v>405</v>
      </c>
      <c r="L6" s="943"/>
      <c r="M6" s="943"/>
      <c r="N6" s="943"/>
      <c r="O6" s="943"/>
      <c r="P6" s="943"/>
    </row>
    <row r="7" spans="2:16" x14ac:dyDescent="0.4">
      <c r="K7" s="943"/>
      <c r="L7" s="943"/>
      <c r="M7" s="943"/>
      <c r="N7" s="943"/>
      <c r="O7" s="943"/>
      <c r="P7" s="943"/>
    </row>
    <row r="8" spans="2:16" x14ac:dyDescent="0.4">
      <c r="K8" s="943"/>
      <c r="L8" s="943"/>
      <c r="M8" s="943"/>
      <c r="N8" s="943"/>
      <c r="O8" s="943"/>
      <c r="P8" s="943"/>
    </row>
    <row r="9" spans="2:16" x14ac:dyDescent="0.4">
      <c r="K9" s="943"/>
      <c r="L9" s="943"/>
      <c r="M9" s="943"/>
      <c r="N9" s="943"/>
      <c r="O9" s="943"/>
      <c r="P9" s="943"/>
    </row>
    <row r="10" spans="2:16" x14ac:dyDescent="0.4"/>
    <row r="11" spans="2:16" x14ac:dyDescent="0.4"/>
    <row r="12" spans="2:16" x14ac:dyDescent="0.4"/>
    <row r="13" spans="2:16" x14ac:dyDescent="0.4"/>
    <row r="14" spans="2:16" x14ac:dyDescent="0.4"/>
    <row r="15" spans="2:16" x14ac:dyDescent="0.4"/>
    <row r="16" spans="2:16" x14ac:dyDescent="0.4"/>
    <row r="17" spans="2:10" x14ac:dyDescent="0.4"/>
    <row r="18" spans="2:10" x14ac:dyDescent="0.4"/>
    <row r="19" spans="2:10" x14ac:dyDescent="0.4"/>
    <row r="20" spans="2:10" x14ac:dyDescent="0.4"/>
    <row r="21" spans="2:10" x14ac:dyDescent="0.4"/>
    <row r="22" spans="2:10" x14ac:dyDescent="0.4"/>
    <row r="23" spans="2:10" x14ac:dyDescent="0.4"/>
    <row r="24" spans="2:10" x14ac:dyDescent="0.4"/>
    <row r="25" spans="2:10" x14ac:dyDescent="0.4"/>
    <row r="26" spans="2:10" x14ac:dyDescent="0.4"/>
    <row r="27" spans="2:10" x14ac:dyDescent="0.4"/>
    <row r="28" spans="2:10" x14ac:dyDescent="0.4"/>
    <row r="29" spans="2:10" x14ac:dyDescent="0.4"/>
    <row r="30" spans="2:10" x14ac:dyDescent="0.4"/>
    <row r="31" spans="2:10" x14ac:dyDescent="0.4"/>
    <row r="32" spans="2:10" x14ac:dyDescent="0.4">
      <c r="B32" s="942" t="s">
        <v>404</v>
      </c>
      <c r="C32" s="942"/>
      <c r="D32" s="942"/>
      <c r="E32" s="942"/>
      <c r="F32" s="942"/>
      <c r="G32" s="942"/>
      <c r="H32" s="942"/>
      <c r="I32" s="942"/>
      <c r="J32" s="942"/>
    </row>
    <row r="33" spans="2:16" x14ac:dyDescent="0.4">
      <c r="B33" s="942"/>
      <c r="C33" s="942"/>
      <c r="D33" s="942"/>
      <c r="E33" s="942"/>
      <c r="F33" s="942"/>
      <c r="G33" s="942"/>
      <c r="H33" s="942"/>
      <c r="I33" s="942"/>
      <c r="J33" s="942"/>
    </row>
    <row r="34" spans="2:16" x14ac:dyDescent="0.4"/>
    <row r="35" spans="2:16" x14ac:dyDescent="0.4">
      <c r="K35" s="943" t="s">
        <v>405</v>
      </c>
      <c r="L35" s="943"/>
      <c r="M35" s="943"/>
      <c r="N35" s="943"/>
      <c r="O35" s="943"/>
      <c r="P35" s="943"/>
    </row>
    <row r="36" spans="2:16" x14ac:dyDescent="0.4">
      <c r="K36" s="943"/>
      <c r="L36" s="943"/>
      <c r="M36" s="943"/>
      <c r="N36" s="943"/>
      <c r="O36" s="943"/>
      <c r="P36" s="943"/>
    </row>
    <row r="37" spans="2:16" x14ac:dyDescent="0.4">
      <c r="K37" s="943"/>
      <c r="L37" s="943"/>
      <c r="M37" s="943"/>
      <c r="N37" s="943"/>
      <c r="O37" s="943"/>
      <c r="P37" s="943"/>
    </row>
    <row r="38" spans="2:16" x14ac:dyDescent="0.4">
      <c r="K38" s="943"/>
      <c r="L38" s="943"/>
      <c r="M38" s="943"/>
      <c r="N38" s="943"/>
      <c r="O38" s="943"/>
      <c r="P38" s="943"/>
    </row>
    <row r="39" spans="2:16" x14ac:dyDescent="0.4"/>
    <row r="40" spans="2:16" x14ac:dyDescent="0.4"/>
    <row r="41" spans="2:16" x14ac:dyDescent="0.4"/>
    <row r="42" spans="2:16" x14ac:dyDescent="0.4"/>
    <row r="43" spans="2:16" x14ac:dyDescent="0.4"/>
    <row r="44" spans="2:16" x14ac:dyDescent="0.4"/>
    <row r="45" spans="2:16" x14ac:dyDescent="0.4"/>
    <row r="46" spans="2:16" x14ac:dyDescent="0.4"/>
    <row r="47" spans="2:16" x14ac:dyDescent="0.4"/>
    <row r="48" spans="2:16" x14ac:dyDescent="0.4"/>
    <row r="49" spans="11:11" x14ac:dyDescent="0.4"/>
    <row r="50" spans="11:11" x14ac:dyDescent="0.4"/>
    <row r="51" spans="11:11" x14ac:dyDescent="0.4"/>
    <row r="52" spans="11:11" x14ac:dyDescent="0.4"/>
    <row r="53" spans="11:11" x14ac:dyDescent="0.4"/>
    <row r="54" spans="11:11" x14ac:dyDescent="0.4"/>
    <row r="55" spans="11:11" ht="24" x14ac:dyDescent="0.4">
      <c r="K55" s="197" t="s">
        <v>428</v>
      </c>
    </row>
    <row r="56" spans="11:11" x14ac:dyDescent="0.4"/>
    <row r="57" spans="11:11" x14ac:dyDescent="0.4"/>
    <row r="58" spans="11:11" x14ac:dyDescent="0.4"/>
    <row r="59" spans="11:11" x14ac:dyDescent="0.4"/>
    <row r="60" spans="11:11" x14ac:dyDescent="0.4"/>
    <row r="61" spans="11:11" x14ac:dyDescent="0.4"/>
    <row r="62" spans="11:11" x14ac:dyDescent="0.4"/>
    <row r="63" spans="11:11" x14ac:dyDescent="0.4"/>
    <row r="64" spans="11:11" x14ac:dyDescent="0.4"/>
    <row r="65" x14ac:dyDescent="0.4"/>
  </sheetData>
  <mergeCells count="4">
    <mergeCell ref="B2:J3"/>
    <mergeCell ref="K6:P9"/>
    <mergeCell ref="B32:J33"/>
    <mergeCell ref="K35:P38"/>
  </mergeCells>
  <phoneticPr fontId="3"/>
  <hyperlinks>
    <hyperlink ref="K6:P9" location="'入力フォーム（検体情報）'!A1" display="入力フォームに戻る" xr:uid="{12D380AF-715A-434D-8E33-DABE72DE2E52}"/>
    <hyperlink ref="K35:P38" location="'入力フォーム（検体情報）'!F51" display="入力フォームに戻る" xr:uid="{B1ED1545-BBA0-4867-BC3D-A5929B83F3E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4DAC-AB11-436A-B25A-3E8C1949AE7B}">
  <sheetPr codeName="Sheet9">
    <tabColor rgb="FFFF0000"/>
  </sheetPr>
  <dimension ref="A1:AJ3"/>
  <sheetViews>
    <sheetView workbookViewId="0"/>
  </sheetViews>
  <sheetFormatPr defaultRowHeight="18.75" x14ac:dyDescent="0.4"/>
  <cols>
    <col min="1" max="1" width="36.625" bestFit="1" customWidth="1"/>
    <col min="2" max="2" width="20.5" customWidth="1"/>
    <col min="3" max="3" width="28.625" bestFit="1" customWidth="1"/>
    <col min="4" max="4" width="13" bestFit="1" customWidth="1"/>
    <col min="5" max="5" width="36.25" bestFit="1" customWidth="1"/>
    <col min="6" max="6" width="66.75" bestFit="1" customWidth="1"/>
    <col min="7" max="7" width="44" bestFit="1" customWidth="1"/>
    <col min="8" max="8" width="22.25" customWidth="1"/>
    <col min="9" max="9" width="21.75" customWidth="1"/>
    <col min="10" max="10" width="13" customWidth="1"/>
    <col min="11" max="11" width="28.125" customWidth="1"/>
    <col min="12" max="19" width="20.625" customWidth="1"/>
    <col min="20" max="20" width="36.625" bestFit="1" customWidth="1"/>
    <col min="21" max="30" width="20.625" customWidth="1"/>
    <col min="31" max="31" width="21.375" bestFit="1" customWidth="1"/>
    <col min="32" max="32" width="23.75" bestFit="1" customWidth="1"/>
    <col min="33" max="33" width="21.375" bestFit="1" customWidth="1"/>
    <col min="34" max="35" width="20.625" customWidth="1"/>
    <col min="36" max="36" width="15.125" bestFit="1" customWidth="1"/>
  </cols>
  <sheetData>
    <row r="1" spans="1:36" x14ac:dyDescent="0.15">
      <c r="A1" s="162" t="s">
        <v>62</v>
      </c>
      <c r="B1" s="162" t="s">
        <v>63</v>
      </c>
      <c r="C1" s="162" t="s">
        <v>64</v>
      </c>
      <c r="D1" s="162" t="s">
        <v>65</v>
      </c>
      <c r="E1" s="162" t="s">
        <v>66</v>
      </c>
      <c r="F1" s="162" t="s">
        <v>67</v>
      </c>
      <c r="G1" s="162" t="s">
        <v>68</v>
      </c>
      <c r="H1" s="162" t="s">
        <v>69</v>
      </c>
      <c r="I1" s="162" t="s">
        <v>325</v>
      </c>
      <c r="J1" s="162" t="s">
        <v>324</v>
      </c>
      <c r="K1" s="162" t="s">
        <v>70</v>
      </c>
      <c r="L1" s="162" t="s">
        <v>71</v>
      </c>
      <c r="M1" s="162" t="s">
        <v>72</v>
      </c>
      <c r="N1" s="162" t="s">
        <v>73</v>
      </c>
      <c r="O1" s="162" t="s">
        <v>74</v>
      </c>
      <c r="P1" s="162" t="s">
        <v>75</v>
      </c>
      <c r="Q1" s="162" t="s">
        <v>76</v>
      </c>
      <c r="R1" s="162" t="s">
        <v>77</v>
      </c>
      <c r="S1" s="162" t="s">
        <v>78</v>
      </c>
      <c r="T1" s="163" t="s">
        <v>79</v>
      </c>
      <c r="U1" s="163" t="s">
        <v>80</v>
      </c>
      <c r="V1" s="163" t="s">
        <v>81</v>
      </c>
      <c r="W1" s="163" t="s">
        <v>82</v>
      </c>
      <c r="X1" s="163" t="s">
        <v>83</v>
      </c>
      <c r="Y1" s="163" t="s">
        <v>84</v>
      </c>
      <c r="Z1" s="163" t="s">
        <v>85</v>
      </c>
      <c r="AA1" s="163" t="s">
        <v>86</v>
      </c>
      <c r="AB1" s="163" t="s">
        <v>87</v>
      </c>
      <c r="AC1" s="163" t="s">
        <v>88</v>
      </c>
      <c r="AD1" s="163" t="s">
        <v>89</v>
      </c>
      <c r="AE1" s="163" t="s">
        <v>90</v>
      </c>
      <c r="AF1" s="163" t="s">
        <v>91</v>
      </c>
      <c r="AG1" s="163" t="s">
        <v>92</v>
      </c>
      <c r="AH1" s="163" t="s">
        <v>93</v>
      </c>
      <c r="AI1" s="163" t="s">
        <v>94</v>
      </c>
      <c r="AJ1" s="164" t="s">
        <v>306</v>
      </c>
    </row>
    <row r="2" spans="1:36" ht="48" customHeight="1" x14ac:dyDescent="0.15">
      <c r="A2" s="166" t="str">
        <f>IF('入力フォーム（案件情報）'!Q46="","",'入力フォーム（案件情報）'!Q46)</f>
        <v/>
      </c>
      <c r="B2" s="166" t="str">
        <f>IF('入力フォーム（案件情報）'!Q47="","",'入力フォーム（案件情報）'!Q47)</f>
        <v/>
      </c>
      <c r="C2" s="166" t="str">
        <f>IF('入力フォーム（案件情報）'!Q51="","",'入力フォーム（案件情報）'!Q51)</f>
        <v/>
      </c>
      <c r="D2" s="166" t="str">
        <f>IF('入力フォーム（案件情報）'!Q48="","",'入力フォーム（案件情報）'!Q48)</f>
        <v/>
      </c>
      <c r="E2" s="166" t="str">
        <f>IF('入力フォーム（案件情報）'!Q49="","",'入力フォーム（案件情報）'!Q49)</f>
        <v/>
      </c>
      <c r="F2" s="166" t="str">
        <f>IF('入力フォーム（案件情報）'!Q50="","",'入力フォーム（案件情報）'!Q50)</f>
        <v/>
      </c>
      <c r="G2" s="166" t="str">
        <f>IF('入力フォーム（案件情報）'!Q52="","",'入力フォーム（案件情報）'!Q52)</f>
        <v/>
      </c>
      <c r="H2" s="166" t="str">
        <f>IF('入力フォーム（案件情報）'!Q53="","",'入力フォーム（案件情報）'!Q53)</f>
        <v/>
      </c>
      <c r="I2" s="166" t="str">
        <f>IF('入力フォーム（案件情報）'!Q56="","",'入力フォーム（案件情報）'!Q56)</f>
        <v/>
      </c>
      <c r="J2" s="166" t="str">
        <f>IF('入力フォーム（案件情報）'!Q54="","",'入力フォーム（案件情報）'!Q54)</f>
        <v/>
      </c>
      <c r="K2" s="166" t="str">
        <f>IF('入力フォーム（案件情報）'!N87="","",'入力フォーム（案件情報）'!N87)</f>
        <v/>
      </c>
      <c r="L2" s="166" t="str">
        <f>IF('入力フォーム（案件情報）'!$A$67=0,案件TBL!A2,'入力フォーム（案件情報）'!$Q$69)</f>
        <v/>
      </c>
      <c r="M2" s="166" t="str">
        <f>IF('入力フォーム（案件情報）'!$A$67=0,案件TBL!B2,'入力フォーム（案件情報）'!$Q$70)</f>
        <v/>
      </c>
      <c r="N2" s="166" t="str">
        <f>IF('入力フォーム（案件情報）'!$A$67=0,案件TBL!C2,"-")</f>
        <v/>
      </c>
      <c r="O2" s="166" t="str">
        <f>IF('入力フォーム（案件情報）'!$A$67=0,案件TBL!D2,'入力フォーム（案件情報）'!$Q$71)</f>
        <v/>
      </c>
      <c r="P2" s="166" t="str">
        <f>IF('入力フォーム（案件情報）'!$A$67=0,案件TBL!E2,'入力フォーム（案件情報）'!$Q$72)</f>
        <v/>
      </c>
      <c r="Q2" s="166" t="str">
        <f>IF('入力フォーム（案件情報）'!$A$67=0,案件TBL!F2,'入力フォーム（案件情報）'!$Q$73)</f>
        <v/>
      </c>
      <c r="R2" s="166" t="str">
        <f>IF('入力フォーム（案件情報）'!$A$67=0,案件TBL!G2,"-")</f>
        <v/>
      </c>
      <c r="S2" s="166" t="str">
        <f>IF('入力フォーム（案件情報）'!$A$67=0,案件TBL!H2,"-")</f>
        <v/>
      </c>
      <c r="T2" s="166" t="str">
        <f>A2</f>
        <v/>
      </c>
      <c r="U2" s="166"/>
      <c r="V2" s="166" t="str">
        <f>C2</f>
        <v/>
      </c>
      <c r="W2" s="166" t="str">
        <f>D2</f>
        <v/>
      </c>
      <c r="X2" s="166" t="str">
        <f>E2</f>
        <v/>
      </c>
      <c r="Y2" s="201"/>
      <c r="Z2" s="166" t="str">
        <f>G2</f>
        <v/>
      </c>
      <c r="AA2" s="166" t="str">
        <f>H2</f>
        <v/>
      </c>
      <c r="AB2" s="201"/>
      <c r="AC2" s="201"/>
      <c r="AD2" s="201"/>
      <c r="AE2" s="201"/>
      <c r="AF2" s="201"/>
      <c r="AG2" s="201"/>
      <c r="AH2" s="201"/>
      <c r="AI2" s="202"/>
      <c r="AJ2" s="167">
        <f>IF('入力フォーム（案件情報）'!A63=1,1,0)</f>
        <v>1</v>
      </c>
    </row>
    <row r="3" spans="1:36" x14ac:dyDescent="0.15">
      <c r="AJ3" s="165"/>
    </row>
  </sheetData>
  <sheetProtection algorithmName="SHA-512" hashValue="s5Aa6TX7JZzqQoIl9gb1ZJKNm731V7b8FVwJGXzHsa6d6jV/E+Tcwmw/P9YHskuNZhL0GpI9/2PcSxr3BOV1rw==" saltValue="0+eG3Ujvw+3zxBVry/c2FA==" spinCount="100000" sheet="1" objects="1" scenarios="1"/>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1DC6-9B26-4855-BA46-A5603C722747}">
  <sheetPr codeName="Sheet10">
    <tabColor rgb="FFFF0000"/>
  </sheetPr>
  <dimension ref="A1:AI51"/>
  <sheetViews>
    <sheetView workbookViewId="0"/>
  </sheetViews>
  <sheetFormatPr defaultRowHeight="18.75" x14ac:dyDescent="0.4"/>
  <cols>
    <col min="4" max="4" width="40.25" customWidth="1"/>
    <col min="7" max="7" width="11.625" bestFit="1" customWidth="1"/>
    <col min="12" max="12" width="11.625" bestFit="1" customWidth="1"/>
    <col min="19" max="19" width="17.25" bestFit="1" customWidth="1"/>
    <col min="20" max="20" width="21.375" bestFit="1" customWidth="1"/>
    <col min="21" max="21" width="19.25" bestFit="1" customWidth="1"/>
    <col min="22" max="22" width="29.375" customWidth="1"/>
    <col min="23" max="23" width="40.5" customWidth="1"/>
    <col min="24" max="24" width="17" customWidth="1"/>
    <col min="25" max="25" width="12.375" customWidth="1"/>
    <col min="26" max="26" width="13" bestFit="1" customWidth="1"/>
    <col min="28" max="28" width="12.25" bestFit="1" customWidth="1"/>
    <col min="30" max="30" width="25.5" bestFit="1" customWidth="1"/>
    <col min="31" max="31" width="13.875" bestFit="1" customWidth="1"/>
    <col min="32" max="32" width="18.875" bestFit="1" customWidth="1"/>
    <col min="33" max="33" width="15.25" bestFit="1" customWidth="1"/>
    <col min="34" max="34" width="16.75" customWidth="1"/>
    <col min="35" max="35" width="17" customWidth="1"/>
  </cols>
  <sheetData>
    <row r="1" spans="1:35" x14ac:dyDescent="0.15">
      <c r="A1" s="124" t="s">
        <v>61</v>
      </c>
      <c r="B1" s="124" t="s">
        <v>95</v>
      </c>
      <c r="C1" s="124" t="s">
        <v>96</v>
      </c>
      <c r="D1" s="124" t="s">
        <v>97</v>
      </c>
      <c r="E1" s="124" t="s">
        <v>98</v>
      </c>
      <c r="F1" s="124" t="s">
        <v>99</v>
      </c>
      <c r="G1" s="124" t="s">
        <v>100</v>
      </c>
      <c r="H1" s="124" t="s">
        <v>101</v>
      </c>
      <c r="I1" s="124" t="s">
        <v>102</v>
      </c>
      <c r="J1" s="124" t="s">
        <v>103</v>
      </c>
      <c r="K1" s="124" t="s">
        <v>104</v>
      </c>
      <c r="L1" s="124" t="s">
        <v>105</v>
      </c>
      <c r="M1" s="124" t="s">
        <v>106</v>
      </c>
      <c r="N1" s="124" t="s">
        <v>107</v>
      </c>
      <c r="O1" s="124" t="s">
        <v>108</v>
      </c>
      <c r="P1" s="124" t="s">
        <v>109</v>
      </c>
      <c r="Q1" s="124" t="s">
        <v>110</v>
      </c>
      <c r="R1" s="124" t="s">
        <v>111</v>
      </c>
      <c r="S1" s="124" t="s">
        <v>71</v>
      </c>
      <c r="T1" s="124" t="s">
        <v>112</v>
      </c>
      <c r="U1" s="124" t="s">
        <v>73</v>
      </c>
      <c r="V1" s="124" t="s">
        <v>75</v>
      </c>
      <c r="W1" s="124" t="s">
        <v>113</v>
      </c>
      <c r="X1" s="158" t="s">
        <v>307</v>
      </c>
      <c r="Y1" s="158" t="s">
        <v>308</v>
      </c>
      <c r="Z1" s="158" t="s">
        <v>309</v>
      </c>
      <c r="AA1" s="158" t="s">
        <v>310</v>
      </c>
      <c r="AB1" s="158" t="s">
        <v>311</v>
      </c>
      <c r="AC1" s="158" t="s">
        <v>312</v>
      </c>
      <c r="AD1" s="158" t="s">
        <v>313</v>
      </c>
      <c r="AE1" s="158" t="s">
        <v>314</v>
      </c>
      <c r="AF1" s="158" t="s">
        <v>315</v>
      </c>
      <c r="AG1" s="158" t="s">
        <v>316</v>
      </c>
      <c r="AH1" s="158" t="s">
        <v>433</v>
      </c>
      <c r="AI1" s="158" t="s">
        <v>434</v>
      </c>
    </row>
    <row r="2" spans="1:35" s="168" customFormat="1" ht="35.25" customHeight="1" x14ac:dyDescent="0.15">
      <c r="A2" s="187"/>
      <c r="B2" s="187"/>
      <c r="C2" s="187"/>
      <c r="D2" s="188" t="str" cm="1">
        <f t="array" ref="D2">INDEX('入力フォーム（検体情報）'!$O$13:$BL$13,1,ROW('入力フォーム（検体情報）'!O1)) &amp; ""</f>
        <v/>
      </c>
      <c r="E2" s="350"/>
      <c r="F2" s="350"/>
      <c r="G2" s="351"/>
      <c r="H2" s="350"/>
      <c r="I2" s="350"/>
      <c r="J2" s="350"/>
      <c r="K2" s="350"/>
      <c r="L2" s="350"/>
      <c r="M2" s="350"/>
      <c r="N2" s="350"/>
      <c r="O2" s="350"/>
      <c r="P2" s="350"/>
      <c r="Q2" s="350"/>
      <c r="R2" s="188" t="str" cm="1">
        <f t="array" ref="R2">INDEX('入力フォーム（検体情報）'!$O$53:$BL$53,1,ROW('入力フォーム（検体情報）'!O1) ) &amp; ""</f>
        <v/>
      </c>
      <c r="S2" s="188" t="str">
        <f>IF(D2="","",案件TBL!$L$2)</f>
        <v/>
      </c>
      <c r="T2" s="188" t="str">
        <f>IF(D2="","",案件TBL!$M$2)</f>
        <v/>
      </c>
      <c r="U2" s="188" t="str">
        <f>IF(D2="","",案件TBL!$N$2)</f>
        <v/>
      </c>
      <c r="V2" s="188" t="str">
        <f>IF(D2="","",案件TBL!$P$2)</f>
        <v/>
      </c>
      <c r="W2" s="189" t="str">
        <f>IF(D2="","",案件TBL!$Q$2)</f>
        <v/>
      </c>
      <c r="X2" s="169" t="str" cm="1">
        <f t="array" ref="X2">INDEX('入力フォーム（検体情報）'!$O$15:$BL$15,1,ROW('入力フォーム（検体情報）'!O1)) &amp; ""</f>
        <v/>
      </c>
      <c r="Y2" s="169" t="str" cm="1">
        <f t="array" ref="Y2">INDEX('入力フォーム（検体情報）'!$O$16:$BL$16,1,ROW('入力フォーム（検体情報）'!P1) )&amp; ""</f>
        <v/>
      </c>
      <c r="Z2" s="169" t="str" cm="1">
        <f t="array" ref="Z2">INDEX('入力フォーム（検体情報）'!$O$17:$BL$17,1,ROW('入力フォーム（検体情報）'!Q1)) &amp; ""</f>
        <v/>
      </c>
      <c r="AA2" s="169" t="str" cm="1">
        <f t="array" ref="AA2">INDEX('入力フォーム（検体情報）'!$O$18:$BL$18,1,ROW('入力フォーム（検体情報）'!R1))&amp; ""</f>
        <v/>
      </c>
      <c r="AB2" s="169" t="str" cm="1">
        <f t="array" ref="AB2">INDEX('入力フォーム（検体情報）'!$O$19:$BL$19,1,ROW('入力フォーム（検体情報）'!S1))&amp; ""</f>
        <v/>
      </c>
      <c r="AC2" s="169" t="str" cm="1">
        <f t="array" ref="AC2">INDEX('入力フォーム（検体情報）'!$O$20:$BL$20,1,ROW('入力フォーム（検体情報）'!T1))&amp; ""</f>
        <v/>
      </c>
      <c r="AD2" s="169" t="str" cm="1">
        <f t="array" ref="AD2">INDEX('入力フォーム（検体情報）'!$O$25:$BL$25,1,ROW('入力フォーム（検体情報）'!U1))&amp; ""</f>
        <v/>
      </c>
      <c r="AE2" s="169" t="str" cm="1">
        <f t="array" ref="AE2">INDEX('入力フォーム（検体情報）'!$O$26:$BL$26,1,ROW('入力フォーム（検体情報）'!V1))&amp; ""</f>
        <v/>
      </c>
      <c r="AF2" s="169" t="str" cm="1">
        <f t="array" ref="AF2">INDEX('入力フォーム（検体情報）'!$O$27:$BL$27,1,ROW('入力フォーム（検体情報）'!W1))&amp; ""</f>
        <v/>
      </c>
      <c r="AG2" s="169" t="str" cm="1">
        <f t="array" ref="AG2">INDEX('入力フォーム（検体情報）'!$O$28:$BL$28,1,ROW('入力フォーム（検体情報）'!X1))&amp; ""</f>
        <v/>
      </c>
      <c r="AH2" s="169" t="str" cm="1">
        <f t="array" ref="AH2">INDEX('入力フォーム（検体情報）'!$O$52:$BL$52,1,ROW('入力フォーム（検体情報）'!Y1))&amp; ""</f>
        <v/>
      </c>
      <c r="AI2" s="169" t="str" cm="1">
        <f t="array" ref="AI2">INDEX('入力フォーム（検体情報）'!$O$14:$BL$14,1,ROW('入力フォーム（検体情報）'!Z1))&amp; ""</f>
        <v/>
      </c>
    </row>
    <row r="3" spans="1:35" ht="29.25" customHeight="1" x14ac:dyDescent="0.15">
      <c r="A3" s="125"/>
      <c r="B3" s="125"/>
      <c r="C3" s="126"/>
      <c r="D3" s="188" t="str" cm="1">
        <f t="array" ref="D3">INDEX('入力フォーム（検体情報）'!$O$13:$BL$13,1,ROW('入力フォーム（検体情報）'!O2)) &amp; ""</f>
        <v/>
      </c>
      <c r="E3" s="352"/>
      <c r="F3" s="352"/>
      <c r="G3" s="353"/>
      <c r="H3" s="352"/>
      <c r="I3" s="352"/>
      <c r="J3" s="352"/>
      <c r="K3" s="352"/>
      <c r="L3" s="352"/>
      <c r="M3" s="352"/>
      <c r="N3" s="352"/>
      <c r="O3" s="352"/>
      <c r="P3" s="352"/>
      <c r="Q3" s="352"/>
      <c r="R3" s="188" t="str" cm="1">
        <f t="array" ref="R3">INDEX('入力フォーム（検体情報）'!$O$53:$BL$53,1,ROW('入力フォーム（検体情報）'!O2) ) &amp; ""</f>
        <v/>
      </c>
      <c r="S3" s="188" t="str">
        <f>IF(D3="","",案件TBL!$L$2)</f>
        <v/>
      </c>
      <c r="T3" s="188" t="str">
        <f>IF(D3="","",案件TBL!$M$2)</f>
        <v/>
      </c>
      <c r="U3" s="188" t="str">
        <f>IF(D3="","",案件TBL!$N$2)</f>
        <v/>
      </c>
      <c r="V3" s="188" t="str">
        <f>IF(D3="","",案件TBL!$P$2)</f>
        <v/>
      </c>
      <c r="W3" s="189" t="str">
        <f>IF(D3="","",案件TBL!$Q$2)</f>
        <v/>
      </c>
      <c r="X3" s="169" t="str" cm="1">
        <f t="array" ref="X3">INDEX('入力フォーム（検体情報）'!$O$15:$BL$15,1,ROW('入力フォーム（検体情報）'!O2)) &amp; ""</f>
        <v/>
      </c>
      <c r="Y3" s="169" t="str" cm="1">
        <f t="array" ref="Y3">INDEX('入力フォーム（検体情報）'!$O$16:$BL$16,1,ROW('入力フォーム（検体情報）'!P2) )&amp; ""</f>
        <v/>
      </c>
      <c r="Z3" s="169" t="str" cm="1">
        <f t="array" ref="Z3">INDEX('入力フォーム（検体情報）'!$O$17:$BL$17,1,ROW('入力フォーム（検体情報）'!Q2)) &amp; ""</f>
        <v/>
      </c>
      <c r="AA3" s="169" t="str" cm="1">
        <f t="array" ref="AA3">INDEX('入力フォーム（検体情報）'!$O$18:$BL$18,1,ROW('入力フォーム（検体情報）'!R2))&amp; ""</f>
        <v/>
      </c>
      <c r="AB3" s="169" t="str" cm="1">
        <f t="array" ref="AB3">INDEX('入力フォーム（検体情報）'!$O$19:$BL$19,1,ROW('入力フォーム（検体情報）'!S2))&amp; ""</f>
        <v/>
      </c>
      <c r="AC3" s="169" t="str" cm="1">
        <f t="array" ref="AC3">INDEX('入力フォーム（検体情報）'!$O$20:$BL$20,1,ROW('入力フォーム（検体情報）'!T2))&amp; ""</f>
        <v/>
      </c>
      <c r="AD3" s="169" t="str" cm="1">
        <f t="array" ref="AD3">INDEX('入力フォーム（検体情報）'!$O$25:$BL$25,1,ROW('入力フォーム（検体情報）'!U2))&amp; ""</f>
        <v/>
      </c>
      <c r="AE3" s="169" t="str" cm="1">
        <f t="array" ref="AE3">INDEX('入力フォーム（検体情報）'!$O$26:$BL$26,1,ROW('入力フォーム（検体情報）'!V2))&amp; ""</f>
        <v/>
      </c>
      <c r="AF3" s="169" t="str" cm="1">
        <f t="array" ref="AF3">INDEX('入力フォーム（検体情報）'!$O$27:$BL$27,1,ROW('入力フォーム（検体情報）'!W2))&amp; ""</f>
        <v/>
      </c>
      <c r="AG3" s="169" t="str" cm="1">
        <f t="array" ref="AG3">INDEX('入力フォーム（検体情報）'!$O$28:$BL$28,1,ROW('入力フォーム（検体情報）'!X2))&amp; ""</f>
        <v/>
      </c>
      <c r="AH3" s="169" t="str" cm="1">
        <f t="array" ref="AH3">INDEX('入力フォーム（検体情報）'!$O$52:$BL$52,1,ROW('入力フォーム（検体情報）'!Y2))&amp; ""</f>
        <v/>
      </c>
      <c r="AI3" s="169" t="str" cm="1">
        <f t="array" ref="AI3">INDEX('入力フォーム（検体情報）'!$O$14:$BL$14,1,ROW('入力フォーム（検体情報）'!Z2))&amp; ""</f>
        <v/>
      </c>
    </row>
    <row r="4" spans="1:35" ht="50.1" customHeight="1" x14ac:dyDescent="0.15">
      <c r="A4" s="125"/>
      <c r="B4" s="125"/>
      <c r="C4" s="126"/>
      <c r="D4" s="188" t="str" cm="1">
        <f t="array" ref="D4">INDEX('入力フォーム（検体情報）'!$O$13:$BL$13,1,ROW('入力フォーム（検体情報）'!O3)) &amp; ""</f>
        <v/>
      </c>
      <c r="E4" s="352"/>
      <c r="F4" s="352"/>
      <c r="G4" s="353"/>
      <c r="H4" s="352"/>
      <c r="I4" s="352"/>
      <c r="J4" s="352"/>
      <c r="K4" s="352"/>
      <c r="L4" s="352"/>
      <c r="M4" s="352"/>
      <c r="N4" s="352"/>
      <c r="O4" s="352"/>
      <c r="P4" s="352"/>
      <c r="Q4" s="352"/>
      <c r="R4" s="188" t="str" cm="1">
        <f t="array" ref="R4">INDEX('入力フォーム（検体情報）'!$O$53:$BL$53,1,ROW('入力フォーム（検体情報）'!O3) ) &amp; ""</f>
        <v/>
      </c>
      <c r="S4" s="188" t="str">
        <f>IF(D4="","",案件TBL!$L$2)</f>
        <v/>
      </c>
      <c r="T4" s="188" t="str">
        <f>IF(D4="","",案件TBL!$M$2)</f>
        <v/>
      </c>
      <c r="U4" s="188" t="str">
        <f>IF(D4="","",案件TBL!$N$2)</f>
        <v/>
      </c>
      <c r="V4" s="188" t="str">
        <f>IF(D4="","",案件TBL!$P$2)</f>
        <v/>
      </c>
      <c r="W4" s="189" t="str">
        <f>IF(D4="","",案件TBL!$Q$2)</f>
        <v/>
      </c>
      <c r="X4" s="169" t="str" cm="1">
        <f t="array" ref="X4">INDEX('入力フォーム（検体情報）'!$O$15:$BL$15,1,ROW('入力フォーム（検体情報）'!O3)) &amp; ""</f>
        <v/>
      </c>
      <c r="Y4" s="169" t="str" cm="1">
        <f t="array" ref="Y4">INDEX('入力フォーム（検体情報）'!$O$16:$BL$16,1,ROW('入力フォーム（検体情報）'!P3) )&amp; ""</f>
        <v/>
      </c>
      <c r="Z4" s="169" t="str" cm="1">
        <f t="array" ref="Z4">INDEX('入力フォーム（検体情報）'!$O$17:$BL$17,1,ROW('入力フォーム（検体情報）'!Q3)) &amp; ""</f>
        <v/>
      </c>
      <c r="AA4" s="169" t="str" cm="1">
        <f t="array" ref="AA4">INDEX('入力フォーム（検体情報）'!$O$18:$BL$18,1,ROW('入力フォーム（検体情報）'!R3))&amp; ""</f>
        <v/>
      </c>
      <c r="AB4" s="169" t="str" cm="1">
        <f t="array" ref="AB4">INDEX('入力フォーム（検体情報）'!$O$19:$BL$19,1,ROW('入力フォーム（検体情報）'!S3))&amp; ""</f>
        <v/>
      </c>
      <c r="AC4" s="169" t="str" cm="1">
        <f t="array" ref="AC4">INDEX('入力フォーム（検体情報）'!$O$20:$BL$20,1,ROW('入力フォーム（検体情報）'!T3))&amp; ""</f>
        <v/>
      </c>
      <c r="AD4" s="169" t="str" cm="1">
        <f t="array" ref="AD4">INDEX('入力フォーム（検体情報）'!$O$25:$BL$25,1,ROW('入力フォーム（検体情報）'!U3))&amp; ""</f>
        <v/>
      </c>
      <c r="AE4" s="169" t="str" cm="1">
        <f t="array" ref="AE4">INDEX('入力フォーム（検体情報）'!$O$26:$BL$26,1,ROW('入力フォーム（検体情報）'!V3))&amp; ""</f>
        <v/>
      </c>
      <c r="AF4" s="169" t="str" cm="1">
        <f t="array" ref="AF4">INDEX('入力フォーム（検体情報）'!$O$27:$BL$27,1,ROW('入力フォーム（検体情報）'!W3))&amp; ""</f>
        <v/>
      </c>
      <c r="AG4" s="169" t="str" cm="1">
        <f t="array" ref="AG4">INDEX('入力フォーム（検体情報）'!$O$28:$BL$28,1,ROW('入力フォーム（検体情報）'!X3))&amp; ""</f>
        <v/>
      </c>
      <c r="AH4" s="169" t="str" cm="1">
        <f t="array" ref="AH4">INDEX('入力フォーム（検体情報）'!$O$52:$BL$52,1,ROW('入力フォーム（検体情報）'!Y3))&amp; ""</f>
        <v/>
      </c>
      <c r="AI4" s="169" t="str" cm="1">
        <f t="array" ref="AI4">INDEX('入力フォーム（検体情報）'!$O$14:$BL$14,1,ROW('入力フォーム（検体情報）'!Z3))&amp; ""</f>
        <v/>
      </c>
    </row>
    <row r="5" spans="1:35" ht="50.1" customHeight="1" x14ac:dyDescent="0.15">
      <c r="A5" s="125"/>
      <c r="B5" s="125"/>
      <c r="C5" s="126"/>
      <c r="D5" s="188" t="str" cm="1">
        <f t="array" ref="D5">INDEX('入力フォーム（検体情報）'!$O$13:$BL$13,1,ROW('入力フォーム（検体情報）'!O4)) &amp; ""</f>
        <v/>
      </c>
      <c r="E5" s="352"/>
      <c r="F5" s="352"/>
      <c r="G5" s="353"/>
      <c r="H5" s="352"/>
      <c r="I5" s="352"/>
      <c r="J5" s="352"/>
      <c r="K5" s="352"/>
      <c r="L5" s="352"/>
      <c r="M5" s="352"/>
      <c r="N5" s="352"/>
      <c r="O5" s="352"/>
      <c r="P5" s="352"/>
      <c r="Q5" s="352"/>
      <c r="R5" s="188" t="str" cm="1">
        <f t="array" ref="R5">INDEX('入力フォーム（検体情報）'!$O$53:$BL$53,1,ROW('入力フォーム（検体情報）'!O4) ) &amp; ""</f>
        <v/>
      </c>
      <c r="S5" s="188" t="str">
        <f>IF(D5="","",案件TBL!$L$2)</f>
        <v/>
      </c>
      <c r="T5" s="188" t="str">
        <f>IF(D5="","",案件TBL!$M$2)</f>
        <v/>
      </c>
      <c r="U5" s="188" t="str">
        <f>IF(D5="","",案件TBL!$N$2)</f>
        <v/>
      </c>
      <c r="V5" s="188" t="str">
        <f>IF(D5="","",案件TBL!$P$2)</f>
        <v/>
      </c>
      <c r="W5" s="189" t="str">
        <f>IF(D5="","",案件TBL!$Q$2)</f>
        <v/>
      </c>
      <c r="X5" s="169" t="str" cm="1">
        <f t="array" ref="X5">INDEX('入力フォーム（検体情報）'!$O$15:$BL$15,1,ROW('入力フォーム（検体情報）'!O4)) &amp; ""</f>
        <v/>
      </c>
      <c r="Y5" s="169" t="str" cm="1">
        <f t="array" ref="Y5">INDEX('入力フォーム（検体情報）'!$O$16:$BL$16,1,ROW('入力フォーム（検体情報）'!P4) )&amp; ""</f>
        <v/>
      </c>
      <c r="Z5" s="169" t="str" cm="1">
        <f t="array" ref="Z5">INDEX('入力フォーム（検体情報）'!$O$17:$BL$17,1,ROW('入力フォーム（検体情報）'!Q4)) &amp; ""</f>
        <v/>
      </c>
      <c r="AA5" s="169" t="str" cm="1">
        <f t="array" ref="AA5">INDEX('入力フォーム（検体情報）'!$O$18:$BL$18,1,ROW('入力フォーム（検体情報）'!R4))&amp; ""</f>
        <v/>
      </c>
      <c r="AB5" s="169" t="str" cm="1">
        <f t="array" ref="AB5">INDEX('入力フォーム（検体情報）'!$O$19:$BL$19,1,ROW('入力フォーム（検体情報）'!S4))&amp; ""</f>
        <v/>
      </c>
      <c r="AC5" s="169" t="str" cm="1">
        <f t="array" ref="AC5">INDEX('入力フォーム（検体情報）'!$O$20:$BL$20,1,ROW('入力フォーム（検体情報）'!T4))&amp; ""</f>
        <v/>
      </c>
      <c r="AD5" s="169" t="str" cm="1">
        <f t="array" ref="AD5">INDEX('入力フォーム（検体情報）'!$O$25:$BL$25,1,ROW('入力フォーム（検体情報）'!U4))&amp; ""</f>
        <v/>
      </c>
      <c r="AE5" s="169" t="str" cm="1">
        <f t="array" ref="AE5">INDEX('入力フォーム（検体情報）'!$O$26:$BL$26,1,ROW('入力フォーム（検体情報）'!V4))&amp; ""</f>
        <v/>
      </c>
      <c r="AF5" s="169" t="str" cm="1">
        <f t="array" ref="AF5">INDEX('入力フォーム（検体情報）'!$O$27:$BL$27,1,ROW('入力フォーム（検体情報）'!W4))&amp; ""</f>
        <v/>
      </c>
      <c r="AG5" s="169" t="str" cm="1">
        <f t="array" ref="AG5">INDEX('入力フォーム（検体情報）'!$O$28:$BL$28,1,ROW('入力フォーム（検体情報）'!X4))&amp; ""</f>
        <v/>
      </c>
      <c r="AH5" s="169" t="str" cm="1">
        <f t="array" ref="AH5">INDEX('入力フォーム（検体情報）'!$O$52:$BL$52,1,ROW('入力フォーム（検体情報）'!Y4))&amp; ""</f>
        <v/>
      </c>
      <c r="AI5" s="169" t="str" cm="1">
        <f t="array" ref="AI5">INDEX('入力フォーム（検体情報）'!$O$14:$BL$14,1,ROW('入力フォーム（検体情報）'!Z4))&amp; ""</f>
        <v/>
      </c>
    </row>
    <row r="6" spans="1:35" ht="50.1" customHeight="1" x14ac:dyDescent="0.15">
      <c r="A6" s="125"/>
      <c r="B6" s="125"/>
      <c r="C6" s="126"/>
      <c r="D6" s="188" t="str" cm="1">
        <f t="array" ref="D6">INDEX('入力フォーム（検体情報）'!$O$13:$BL$13,1,ROW('入力フォーム（検体情報）'!O5)) &amp; ""</f>
        <v/>
      </c>
      <c r="E6" s="352"/>
      <c r="F6" s="352"/>
      <c r="G6" s="353"/>
      <c r="H6" s="352"/>
      <c r="I6" s="352"/>
      <c r="J6" s="352"/>
      <c r="K6" s="352"/>
      <c r="L6" s="352"/>
      <c r="M6" s="352"/>
      <c r="N6" s="352"/>
      <c r="O6" s="352"/>
      <c r="P6" s="352"/>
      <c r="Q6" s="352"/>
      <c r="R6" s="188" t="str" cm="1">
        <f t="array" ref="R6">INDEX('入力フォーム（検体情報）'!$O$53:$BL$53,1,ROW('入力フォーム（検体情報）'!O5) ) &amp; ""</f>
        <v/>
      </c>
      <c r="S6" s="188" t="str">
        <f>IF(D6="","",案件TBL!$L$2)</f>
        <v/>
      </c>
      <c r="T6" s="188" t="str">
        <f>IF(D6="","",案件TBL!$M$2)</f>
        <v/>
      </c>
      <c r="U6" s="188" t="str">
        <f>IF(D6="","",案件TBL!$N$2)</f>
        <v/>
      </c>
      <c r="V6" s="188" t="str">
        <f>IF(D6="","",案件TBL!$P$2)</f>
        <v/>
      </c>
      <c r="W6" s="189" t="str">
        <f>IF(D6="","",案件TBL!$Q$2)</f>
        <v/>
      </c>
      <c r="X6" s="169" t="str" cm="1">
        <f t="array" ref="X6">INDEX('入力フォーム（検体情報）'!$O$15:$BL$15,1,ROW('入力フォーム（検体情報）'!O5)) &amp; ""</f>
        <v/>
      </c>
      <c r="Y6" s="169" t="str" cm="1">
        <f t="array" ref="Y6">INDEX('入力フォーム（検体情報）'!$O$16:$BL$16,1,ROW('入力フォーム（検体情報）'!P5) )&amp; ""</f>
        <v/>
      </c>
      <c r="Z6" s="169" t="str" cm="1">
        <f t="array" ref="Z6">INDEX('入力フォーム（検体情報）'!$O$17:$BL$17,1,ROW('入力フォーム（検体情報）'!Q5)) &amp; ""</f>
        <v/>
      </c>
      <c r="AA6" s="169" t="str" cm="1">
        <f t="array" ref="AA6">INDEX('入力フォーム（検体情報）'!$O$18:$BL$18,1,ROW('入力フォーム（検体情報）'!R5))&amp; ""</f>
        <v/>
      </c>
      <c r="AB6" s="169" t="str" cm="1">
        <f t="array" ref="AB6">INDEX('入力フォーム（検体情報）'!$O$19:$BL$19,1,ROW('入力フォーム（検体情報）'!S5))&amp; ""</f>
        <v/>
      </c>
      <c r="AC6" s="169" t="str" cm="1">
        <f t="array" ref="AC6">INDEX('入力フォーム（検体情報）'!$O$20:$BL$20,1,ROW('入力フォーム（検体情報）'!T5))&amp; ""</f>
        <v/>
      </c>
      <c r="AD6" s="169" t="str" cm="1">
        <f t="array" ref="AD6">INDEX('入力フォーム（検体情報）'!$O$25:$BL$25,1,ROW('入力フォーム（検体情報）'!U5))&amp; ""</f>
        <v/>
      </c>
      <c r="AE6" s="169" t="str" cm="1">
        <f t="array" ref="AE6">INDEX('入力フォーム（検体情報）'!$O$26:$BL$26,1,ROW('入力フォーム（検体情報）'!V5))&amp; ""</f>
        <v/>
      </c>
      <c r="AF6" s="169" t="str" cm="1">
        <f t="array" ref="AF6">INDEX('入力フォーム（検体情報）'!$O$27:$BL$27,1,ROW('入力フォーム（検体情報）'!W5))&amp; ""</f>
        <v/>
      </c>
      <c r="AG6" s="169" t="str" cm="1">
        <f t="array" ref="AG6">INDEX('入力フォーム（検体情報）'!$O$28:$BL$28,1,ROW('入力フォーム（検体情報）'!X5))&amp; ""</f>
        <v/>
      </c>
      <c r="AH6" s="169" t="str" cm="1">
        <f t="array" ref="AH6">INDEX('入力フォーム（検体情報）'!$O$52:$BL$52,1,ROW('入力フォーム（検体情報）'!Y5))&amp; ""</f>
        <v/>
      </c>
      <c r="AI6" s="169" t="str" cm="1">
        <f t="array" ref="AI6">INDEX('入力フォーム（検体情報）'!$O$14:$BL$14,1,ROW('入力フォーム（検体情報）'!Z5))&amp; ""</f>
        <v/>
      </c>
    </row>
    <row r="7" spans="1:35" ht="50.1" customHeight="1" x14ac:dyDescent="0.15">
      <c r="A7" s="125"/>
      <c r="B7" s="125"/>
      <c r="C7" s="126"/>
      <c r="D7" s="188" t="str" cm="1">
        <f t="array" ref="D7">INDEX('入力フォーム（検体情報）'!$O$13:$BL$13,1,ROW('入力フォーム（検体情報）'!O6)) &amp; ""</f>
        <v/>
      </c>
      <c r="E7" s="352"/>
      <c r="F7" s="352"/>
      <c r="G7" s="353"/>
      <c r="H7" s="352"/>
      <c r="I7" s="352"/>
      <c r="J7" s="352"/>
      <c r="K7" s="352"/>
      <c r="L7" s="352"/>
      <c r="M7" s="352"/>
      <c r="N7" s="352"/>
      <c r="O7" s="352"/>
      <c r="P7" s="352"/>
      <c r="Q7" s="352"/>
      <c r="R7" s="188" t="str" cm="1">
        <f t="array" ref="R7">INDEX('入力フォーム（検体情報）'!$O$53:$BL$53,1,ROW('入力フォーム（検体情報）'!O6) ) &amp; ""</f>
        <v/>
      </c>
      <c r="S7" s="188" t="str">
        <f>IF(D7="","",案件TBL!$L$2)</f>
        <v/>
      </c>
      <c r="T7" s="188" t="str">
        <f>IF(D7="","",案件TBL!$M$2)</f>
        <v/>
      </c>
      <c r="U7" s="188" t="str">
        <f>IF(D7="","",案件TBL!$N$2)</f>
        <v/>
      </c>
      <c r="V7" s="188" t="str">
        <f>IF(D7="","",案件TBL!$P$2)</f>
        <v/>
      </c>
      <c r="W7" s="189" t="str">
        <f>IF(D7="","",案件TBL!$Q$2)</f>
        <v/>
      </c>
      <c r="X7" s="169" t="str" cm="1">
        <f t="array" ref="X7">INDEX('入力フォーム（検体情報）'!$O$15:$BL$15,1,ROW('入力フォーム（検体情報）'!O6)) &amp; ""</f>
        <v/>
      </c>
      <c r="Y7" s="169" t="str" cm="1">
        <f t="array" ref="Y7">INDEX('入力フォーム（検体情報）'!$O$16:$BL$16,1,ROW('入力フォーム（検体情報）'!P6) )&amp; ""</f>
        <v/>
      </c>
      <c r="Z7" s="169" t="str" cm="1">
        <f t="array" ref="Z7">INDEX('入力フォーム（検体情報）'!$O$17:$BL$17,1,ROW('入力フォーム（検体情報）'!Q6)) &amp; ""</f>
        <v/>
      </c>
      <c r="AA7" s="169" t="str" cm="1">
        <f t="array" ref="AA7">INDEX('入力フォーム（検体情報）'!$O$18:$BL$18,1,ROW('入力フォーム（検体情報）'!R6))&amp; ""</f>
        <v/>
      </c>
      <c r="AB7" s="169" t="str" cm="1">
        <f t="array" ref="AB7">INDEX('入力フォーム（検体情報）'!$O$19:$BL$19,1,ROW('入力フォーム（検体情報）'!S6))&amp; ""</f>
        <v/>
      </c>
      <c r="AC7" s="169" t="str" cm="1">
        <f t="array" ref="AC7">INDEX('入力フォーム（検体情報）'!$O$20:$BL$20,1,ROW('入力フォーム（検体情報）'!T6))&amp; ""</f>
        <v/>
      </c>
      <c r="AD7" s="169" t="str" cm="1">
        <f t="array" ref="AD7">INDEX('入力フォーム（検体情報）'!$O$25:$BL$25,1,ROW('入力フォーム（検体情報）'!U6))&amp; ""</f>
        <v/>
      </c>
      <c r="AE7" s="169" t="str" cm="1">
        <f t="array" ref="AE7">INDEX('入力フォーム（検体情報）'!$O$26:$BL$26,1,ROW('入力フォーム（検体情報）'!V6))&amp; ""</f>
        <v/>
      </c>
      <c r="AF7" s="169" t="str" cm="1">
        <f t="array" ref="AF7">INDEX('入力フォーム（検体情報）'!$O$27:$BL$27,1,ROW('入力フォーム（検体情報）'!W6))&amp; ""</f>
        <v/>
      </c>
      <c r="AG7" s="169" t="str" cm="1">
        <f t="array" ref="AG7">INDEX('入力フォーム（検体情報）'!$O$28:$BL$28,1,ROW('入力フォーム（検体情報）'!X6))&amp; ""</f>
        <v/>
      </c>
      <c r="AH7" s="169" t="str" cm="1">
        <f t="array" ref="AH7">INDEX('入力フォーム（検体情報）'!$O$52:$BL$52,1,ROW('入力フォーム（検体情報）'!Y6))&amp; ""</f>
        <v/>
      </c>
      <c r="AI7" s="169" t="str" cm="1">
        <f t="array" ref="AI7">INDEX('入力フォーム（検体情報）'!$O$14:$BL$14,1,ROW('入力フォーム（検体情報）'!Z6))&amp; ""</f>
        <v/>
      </c>
    </row>
    <row r="8" spans="1:35" ht="50.1" customHeight="1" x14ac:dyDescent="0.15">
      <c r="A8" s="125"/>
      <c r="B8" s="125"/>
      <c r="C8" s="126"/>
      <c r="D8" s="188" t="str" cm="1">
        <f t="array" ref="D8">INDEX('入力フォーム（検体情報）'!$O$13:$BL$13,1,ROW('入力フォーム（検体情報）'!O7)) &amp; ""</f>
        <v/>
      </c>
      <c r="E8" s="352"/>
      <c r="F8" s="352"/>
      <c r="G8" s="353"/>
      <c r="H8" s="352"/>
      <c r="I8" s="352"/>
      <c r="J8" s="352"/>
      <c r="K8" s="352"/>
      <c r="L8" s="352"/>
      <c r="M8" s="352"/>
      <c r="N8" s="352"/>
      <c r="O8" s="352"/>
      <c r="P8" s="352"/>
      <c r="Q8" s="352"/>
      <c r="R8" s="188" t="str" cm="1">
        <f t="array" ref="R8">INDEX('入力フォーム（検体情報）'!$O$53:$BL$53,1,ROW('入力フォーム（検体情報）'!O7) ) &amp; ""</f>
        <v/>
      </c>
      <c r="S8" s="188" t="str">
        <f>IF(D8="","",案件TBL!$L$2)</f>
        <v/>
      </c>
      <c r="T8" s="188" t="str">
        <f>IF(D8="","",案件TBL!$M$2)</f>
        <v/>
      </c>
      <c r="U8" s="188" t="str">
        <f>IF(D8="","",案件TBL!$N$2)</f>
        <v/>
      </c>
      <c r="V8" s="188" t="str">
        <f>IF(D8="","",案件TBL!$P$2)</f>
        <v/>
      </c>
      <c r="W8" s="189" t="str">
        <f>IF(D8="","",案件TBL!$Q$2)</f>
        <v/>
      </c>
      <c r="X8" s="169" t="str" cm="1">
        <f t="array" ref="X8">INDEX('入力フォーム（検体情報）'!$O$15:$BL$15,1,ROW('入力フォーム（検体情報）'!O7)) &amp; ""</f>
        <v/>
      </c>
      <c r="Y8" s="169" t="str" cm="1">
        <f t="array" ref="Y8">INDEX('入力フォーム（検体情報）'!$O$16:$BL$16,1,ROW('入力フォーム（検体情報）'!P7) )&amp; ""</f>
        <v/>
      </c>
      <c r="Z8" s="169" t="str" cm="1">
        <f t="array" ref="Z8">INDEX('入力フォーム（検体情報）'!$O$17:$BL$17,1,ROW('入力フォーム（検体情報）'!Q7)) &amp; ""</f>
        <v/>
      </c>
      <c r="AA8" s="169" t="str" cm="1">
        <f t="array" ref="AA8">INDEX('入力フォーム（検体情報）'!$O$18:$BL$18,1,ROW('入力フォーム（検体情報）'!R7))&amp; ""</f>
        <v/>
      </c>
      <c r="AB8" s="169" t="str" cm="1">
        <f t="array" ref="AB8">INDEX('入力フォーム（検体情報）'!$O$19:$BL$19,1,ROW('入力フォーム（検体情報）'!S7))&amp; ""</f>
        <v/>
      </c>
      <c r="AC8" s="169" t="str" cm="1">
        <f t="array" ref="AC8">INDEX('入力フォーム（検体情報）'!$O$20:$BL$20,1,ROW('入力フォーム（検体情報）'!T7))&amp; ""</f>
        <v/>
      </c>
      <c r="AD8" s="169" t="str" cm="1">
        <f t="array" ref="AD8">INDEX('入力フォーム（検体情報）'!$O$25:$BL$25,1,ROW('入力フォーム（検体情報）'!U7))&amp; ""</f>
        <v/>
      </c>
      <c r="AE8" s="169" t="str" cm="1">
        <f t="array" ref="AE8">INDEX('入力フォーム（検体情報）'!$O$26:$BL$26,1,ROW('入力フォーム（検体情報）'!V7))&amp; ""</f>
        <v/>
      </c>
      <c r="AF8" s="169" t="str" cm="1">
        <f t="array" ref="AF8">INDEX('入力フォーム（検体情報）'!$O$27:$BL$27,1,ROW('入力フォーム（検体情報）'!W7))&amp; ""</f>
        <v/>
      </c>
      <c r="AG8" s="169" t="str" cm="1">
        <f t="array" ref="AG8">INDEX('入力フォーム（検体情報）'!$O$28:$BL$28,1,ROW('入力フォーム（検体情報）'!X7))&amp; ""</f>
        <v/>
      </c>
      <c r="AH8" s="169" t="str" cm="1">
        <f t="array" ref="AH8">INDEX('入力フォーム（検体情報）'!$O$52:$BL$52,1,ROW('入力フォーム（検体情報）'!Y7))&amp; ""</f>
        <v/>
      </c>
      <c r="AI8" s="169" t="str" cm="1">
        <f t="array" ref="AI8">INDEX('入力フォーム（検体情報）'!$O$14:$BL$14,1,ROW('入力フォーム（検体情報）'!Z7))&amp; ""</f>
        <v/>
      </c>
    </row>
    <row r="9" spans="1:35" ht="50.1" customHeight="1" x14ac:dyDescent="0.15">
      <c r="A9" s="125"/>
      <c r="B9" s="125"/>
      <c r="C9" s="126"/>
      <c r="D9" s="188" t="str" cm="1">
        <f t="array" ref="D9">INDEX('入力フォーム（検体情報）'!$O$13:$BL$13,1,ROW('入力フォーム（検体情報）'!O8)) &amp; ""</f>
        <v/>
      </c>
      <c r="E9" s="352"/>
      <c r="F9" s="352"/>
      <c r="G9" s="353"/>
      <c r="H9" s="352"/>
      <c r="I9" s="352"/>
      <c r="J9" s="352"/>
      <c r="K9" s="352"/>
      <c r="L9" s="352"/>
      <c r="M9" s="352"/>
      <c r="N9" s="352"/>
      <c r="O9" s="352"/>
      <c r="P9" s="352"/>
      <c r="Q9" s="352"/>
      <c r="R9" s="188" t="str" cm="1">
        <f t="array" ref="R9">INDEX('入力フォーム（検体情報）'!$O$53:$BL$53,1,ROW('入力フォーム（検体情報）'!O8) ) &amp; ""</f>
        <v/>
      </c>
      <c r="S9" s="188" t="str">
        <f>IF(D9="","",案件TBL!$L$2)</f>
        <v/>
      </c>
      <c r="T9" s="188" t="str">
        <f>IF(D9="","",案件TBL!$M$2)</f>
        <v/>
      </c>
      <c r="U9" s="188" t="str">
        <f>IF(D9="","",案件TBL!$N$2)</f>
        <v/>
      </c>
      <c r="V9" s="188" t="str">
        <f>IF(D9="","",案件TBL!$P$2)</f>
        <v/>
      </c>
      <c r="W9" s="189" t="str">
        <f>IF(D9="","",案件TBL!$Q$2)</f>
        <v/>
      </c>
      <c r="X9" s="169" t="str" cm="1">
        <f t="array" ref="X9">INDEX('入力フォーム（検体情報）'!$O$15:$BL$15,1,ROW('入力フォーム（検体情報）'!O8)) &amp; ""</f>
        <v/>
      </c>
      <c r="Y9" s="169" t="str" cm="1">
        <f t="array" ref="Y9">INDEX('入力フォーム（検体情報）'!$O$16:$BL$16,1,ROW('入力フォーム（検体情報）'!P8) )&amp; ""</f>
        <v/>
      </c>
      <c r="Z9" s="169" t="str" cm="1">
        <f t="array" ref="Z9">INDEX('入力フォーム（検体情報）'!$O$17:$BL$17,1,ROW('入力フォーム（検体情報）'!Q8)) &amp; ""</f>
        <v/>
      </c>
      <c r="AA9" s="169" t="str" cm="1">
        <f t="array" ref="AA9">INDEX('入力フォーム（検体情報）'!$O$18:$BL$18,1,ROW('入力フォーム（検体情報）'!R8))&amp; ""</f>
        <v/>
      </c>
      <c r="AB9" s="169" t="str" cm="1">
        <f t="array" ref="AB9">INDEX('入力フォーム（検体情報）'!$O$19:$BL$19,1,ROW('入力フォーム（検体情報）'!S8))&amp; ""</f>
        <v/>
      </c>
      <c r="AC9" s="169" t="str" cm="1">
        <f t="array" ref="AC9">INDEX('入力フォーム（検体情報）'!$O$20:$BL$20,1,ROW('入力フォーム（検体情報）'!T8))&amp; ""</f>
        <v/>
      </c>
      <c r="AD9" s="169" t="str" cm="1">
        <f t="array" ref="AD9">INDEX('入力フォーム（検体情報）'!$O$25:$BL$25,1,ROW('入力フォーム（検体情報）'!U8))&amp; ""</f>
        <v/>
      </c>
      <c r="AE9" s="169" t="str" cm="1">
        <f t="array" ref="AE9">INDEX('入力フォーム（検体情報）'!$O$26:$BL$26,1,ROW('入力フォーム（検体情報）'!V8))&amp; ""</f>
        <v/>
      </c>
      <c r="AF9" s="169" t="str" cm="1">
        <f t="array" ref="AF9">INDEX('入力フォーム（検体情報）'!$O$27:$BL$27,1,ROW('入力フォーム（検体情報）'!W8))&amp; ""</f>
        <v/>
      </c>
      <c r="AG9" s="169" t="str" cm="1">
        <f t="array" ref="AG9">INDEX('入力フォーム（検体情報）'!$O$28:$BL$28,1,ROW('入力フォーム（検体情報）'!X8))&amp; ""</f>
        <v/>
      </c>
      <c r="AH9" s="169" t="str" cm="1">
        <f t="array" ref="AH9">INDEX('入力フォーム（検体情報）'!$O$52:$BL$52,1,ROW('入力フォーム（検体情報）'!Y8))&amp; ""</f>
        <v/>
      </c>
      <c r="AI9" s="169" t="str" cm="1">
        <f t="array" ref="AI9">INDEX('入力フォーム（検体情報）'!$O$14:$BL$14,1,ROW('入力フォーム（検体情報）'!Z8))&amp; ""</f>
        <v/>
      </c>
    </row>
    <row r="10" spans="1:35" ht="50.1" customHeight="1" x14ac:dyDescent="0.15">
      <c r="A10" s="159"/>
      <c r="B10" s="159"/>
      <c r="C10" s="126"/>
      <c r="D10" s="188" t="str" cm="1">
        <f t="array" ref="D10">INDEX('入力フォーム（検体情報）'!$O$13:$BL$13,1,ROW('入力フォーム（検体情報）'!O9)) &amp; ""</f>
        <v/>
      </c>
      <c r="E10" s="352"/>
      <c r="F10" s="352"/>
      <c r="G10" s="354"/>
      <c r="H10" s="352"/>
      <c r="I10" s="352"/>
      <c r="J10" s="352"/>
      <c r="K10" s="352"/>
      <c r="L10" s="354"/>
      <c r="M10" s="352"/>
      <c r="N10" s="352"/>
      <c r="O10" s="352"/>
      <c r="P10" s="352"/>
      <c r="Q10" s="352"/>
      <c r="R10" s="188" t="str" cm="1">
        <f t="array" ref="R10">INDEX('入力フォーム（検体情報）'!$O$53:$BL$53,1,ROW('入力フォーム（検体情報）'!O9) ) &amp; ""</f>
        <v/>
      </c>
      <c r="S10" s="188" t="str">
        <f>IF(D10="","",案件TBL!$L$2)</f>
        <v/>
      </c>
      <c r="T10" s="188" t="str">
        <f>IF(D10="","",案件TBL!$M$2)</f>
        <v/>
      </c>
      <c r="U10" s="188" t="str">
        <f>IF(D10="","",案件TBL!$N$2)</f>
        <v/>
      </c>
      <c r="V10" s="188" t="str">
        <f>IF(D10="","",案件TBL!$P$2)</f>
        <v/>
      </c>
      <c r="W10" s="189" t="str">
        <f>IF(D10="","",案件TBL!$Q$2)</f>
        <v/>
      </c>
      <c r="X10" s="169" t="str" cm="1">
        <f t="array" ref="X10">INDEX('入力フォーム（検体情報）'!$O$15:$BL$15,1,ROW('入力フォーム（検体情報）'!O9)) &amp; ""</f>
        <v/>
      </c>
      <c r="Y10" s="169" t="str" cm="1">
        <f t="array" ref="Y10">INDEX('入力フォーム（検体情報）'!$O$16:$BL$16,1,ROW('入力フォーム（検体情報）'!P9) )&amp; ""</f>
        <v/>
      </c>
      <c r="Z10" s="169" t="str" cm="1">
        <f t="array" ref="Z10">INDEX('入力フォーム（検体情報）'!$O$17:$BL$17,1,ROW('入力フォーム（検体情報）'!Q9)) &amp; ""</f>
        <v/>
      </c>
      <c r="AA10" s="169" t="str" cm="1">
        <f t="array" ref="AA10">INDEX('入力フォーム（検体情報）'!$O$18:$BL$18,1,ROW('入力フォーム（検体情報）'!R9))&amp; ""</f>
        <v/>
      </c>
      <c r="AB10" s="169" t="str" cm="1">
        <f t="array" ref="AB10">INDEX('入力フォーム（検体情報）'!$O$19:$BL$19,1,ROW('入力フォーム（検体情報）'!S9))&amp; ""</f>
        <v/>
      </c>
      <c r="AC10" s="169" t="str" cm="1">
        <f t="array" ref="AC10">INDEX('入力フォーム（検体情報）'!$O$20:$BL$20,1,ROW('入力フォーム（検体情報）'!T9))&amp; ""</f>
        <v/>
      </c>
      <c r="AD10" s="169" t="str" cm="1">
        <f t="array" ref="AD10">INDEX('入力フォーム（検体情報）'!$O$25:$BL$25,1,ROW('入力フォーム（検体情報）'!U9))&amp; ""</f>
        <v/>
      </c>
      <c r="AE10" s="169" t="str" cm="1">
        <f t="array" ref="AE10">INDEX('入力フォーム（検体情報）'!$O$26:$BL$26,1,ROW('入力フォーム（検体情報）'!V9))&amp; ""</f>
        <v/>
      </c>
      <c r="AF10" s="169" t="str" cm="1">
        <f t="array" ref="AF10">INDEX('入力フォーム（検体情報）'!$O$27:$BL$27,1,ROW('入力フォーム（検体情報）'!W9))&amp; ""</f>
        <v/>
      </c>
      <c r="AG10" s="169" t="str" cm="1">
        <f t="array" ref="AG10">INDEX('入力フォーム（検体情報）'!$O$28:$BL$28,1,ROW('入力フォーム（検体情報）'!X9))&amp; ""</f>
        <v/>
      </c>
      <c r="AH10" s="169" t="str" cm="1">
        <f t="array" ref="AH10">INDEX('入力フォーム（検体情報）'!$O$52:$BL$52,1,ROW('入力フォーム（検体情報）'!Y9))&amp; ""</f>
        <v/>
      </c>
      <c r="AI10" s="169" t="str" cm="1">
        <f t="array" ref="AI10">INDEX('入力フォーム（検体情報）'!$O$14:$BL$14,1,ROW('入力フォーム（検体情報）'!Z9))&amp; ""</f>
        <v/>
      </c>
    </row>
    <row r="11" spans="1:35" ht="50.1" customHeight="1" x14ac:dyDescent="0.15">
      <c r="A11" s="159"/>
      <c r="B11" s="159"/>
      <c r="C11" s="126"/>
      <c r="D11" s="188" t="str" cm="1">
        <f t="array" ref="D11">INDEX('入力フォーム（検体情報）'!$O$13:$BL$13,1,ROW('入力フォーム（検体情報）'!O10)) &amp; ""</f>
        <v/>
      </c>
      <c r="E11" s="352"/>
      <c r="F11" s="352"/>
      <c r="G11" s="354"/>
      <c r="H11" s="352"/>
      <c r="I11" s="352"/>
      <c r="J11" s="352"/>
      <c r="K11" s="352"/>
      <c r="L11" s="354"/>
      <c r="M11" s="352"/>
      <c r="N11" s="352"/>
      <c r="O11" s="352"/>
      <c r="P11" s="352"/>
      <c r="Q11" s="352"/>
      <c r="R11" s="188" t="str" cm="1">
        <f t="array" ref="R11">INDEX('入力フォーム（検体情報）'!$O$53:$BL$53,1,ROW('入力フォーム（検体情報）'!O10) ) &amp; ""</f>
        <v/>
      </c>
      <c r="S11" s="188" t="str">
        <f>IF(D11="","",案件TBL!$L$2)</f>
        <v/>
      </c>
      <c r="T11" s="188" t="str">
        <f>IF(D11="","",案件TBL!$M$2)</f>
        <v/>
      </c>
      <c r="U11" s="188" t="str">
        <f>IF(D11="","",案件TBL!$N$2)</f>
        <v/>
      </c>
      <c r="V11" s="188" t="str">
        <f>IF(D11="","",案件TBL!$P$2)</f>
        <v/>
      </c>
      <c r="W11" s="189" t="str">
        <f>IF(D11="","",案件TBL!$Q$2)</f>
        <v/>
      </c>
      <c r="X11" s="169" t="str" cm="1">
        <f t="array" ref="X11">INDEX('入力フォーム（検体情報）'!$O$15:$BL$15,1,ROW('入力フォーム（検体情報）'!O10)) &amp; ""</f>
        <v/>
      </c>
      <c r="Y11" s="169" t="str" cm="1">
        <f t="array" ref="Y11">INDEX('入力フォーム（検体情報）'!$O$16:$BL$16,1,ROW('入力フォーム（検体情報）'!P10) )&amp; ""</f>
        <v/>
      </c>
      <c r="Z11" s="169" t="str" cm="1">
        <f t="array" ref="Z11">INDEX('入力フォーム（検体情報）'!$O$17:$BL$17,1,ROW('入力フォーム（検体情報）'!Q10)) &amp; ""</f>
        <v/>
      </c>
      <c r="AA11" s="169" t="str" cm="1">
        <f t="array" ref="AA11">INDEX('入力フォーム（検体情報）'!$O$18:$BL$18,1,ROW('入力フォーム（検体情報）'!R10))&amp; ""</f>
        <v/>
      </c>
      <c r="AB11" s="169" t="str" cm="1">
        <f t="array" ref="AB11">INDEX('入力フォーム（検体情報）'!$O$19:$BL$19,1,ROW('入力フォーム（検体情報）'!S10))&amp; ""</f>
        <v/>
      </c>
      <c r="AC11" s="169" t="str" cm="1">
        <f t="array" ref="AC11">INDEX('入力フォーム（検体情報）'!$O$20:$BL$20,1,ROW('入力フォーム（検体情報）'!T10))&amp; ""</f>
        <v/>
      </c>
      <c r="AD11" s="169" t="str" cm="1">
        <f t="array" ref="AD11">INDEX('入力フォーム（検体情報）'!$O$25:$BL$25,1,ROW('入力フォーム（検体情報）'!U10))&amp; ""</f>
        <v/>
      </c>
      <c r="AE11" s="169" t="str" cm="1">
        <f t="array" ref="AE11">INDEX('入力フォーム（検体情報）'!$O$26:$BL$26,1,ROW('入力フォーム（検体情報）'!V10))&amp; ""</f>
        <v/>
      </c>
      <c r="AF11" s="169" t="str" cm="1">
        <f t="array" ref="AF11">INDEX('入力フォーム（検体情報）'!$O$27:$BL$27,1,ROW('入力フォーム（検体情報）'!W10))&amp; ""</f>
        <v/>
      </c>
      <c r="AG11" s="169" t="str" cm="1">
        <f t="array" ref="AG11">INDEX('入力フォーム（検体情報）'!$O$28:$BL$28,1,ROW('入力フォーム（検体情報）'!X10))&amp; ""</f>
        <v/>
      </c>
      <c r="AH11" s="169" t="str" cm="1">
        <f t="array" ref="AH11">INDEX('入力フォーム（検体情報）'!$O$52:$BL$52,1,ROW('入力フォーム（検体情報）'!Y10))&amp; ""</f>
        <v/>
      </c>
      <c r="AI11" s="169" t="str" cm="1">
        <f t="array" ref="AI11">INDEX('入力フォーム（検体情報）'!$O$14:$BL$14,1,ROW('入力フォーム（検体情報）'!Z10))&amp; ""</f>
        <v/>
      </c>
    </row>
    <row r="12" spans="1:35" ht="50.1" customHeight="1" x14ac:dyDescent="0.15">
      <c r="A12" s="159"/>
      <c r="B12" s="159"/>
      <c r="C12" s="126"/>
      <c r="D12" s="188" t="str" cm="1">
        <f t="array" ref="D12">INDEX('入力フォーム（検体情報）'!$O$13:$BL$13,1,ROW('入力フォーム（検体情報）'!O11)) &amp; ""</f>
        <v/>
      </c>
      <c r="E12" s="352"/>
      <c r="F12" s="352"/>
      <c r="G12" s="354"/>
      <c r="H12" s="352"/>
      <c r="I12" s="352"/>
      <c r="J12" s="352"/>
      <c r="K12" s="352"/>
      <c r="L12" s="354"/>
      <c r="M12" s="352"/>
      <c r="N12" s="352"/>
      <c r="O12" s="352"/>
      <c r="P12" s="352"/>
      <c r="Q12" s="352"/>
      <c r="R12" s="188" t="str" cm="1">
        <f t="array" ref="R12">INDEX('入力フォーム（検体情報）'!$O$53:$BL$53,1,ROW('入力フォーム（検体情報）'!O11) ) &amp; ""</f>
        <v/>
      </c>
      <c r="S12" s="188" t="str">
        <f>IF(D12="","",案件TBL!$L$2)</f>
        <v/>
      </c>
      <c r="T12" s="188" t="str">
        <f>IF(D12="","",案件TBL!$M$2)</f>
        <v/>
      </c>
      <c r="U12" s="188" t="str">
        <f>IF(D12="","",案件TBL!$N$2)</f>
        <v/>
      </c>
      <c r="V12" s="188" t="str">
        <f>IF(D12="","",案件TBL!$P$2)</f>
        <v/>
      </c>
      <c r="W12" s="189" t="str">
        <f>IF(D12="","",案件TBL!$Q$2)</f>
        <v/>
      </c>
      <c r="X12" s="169" t="str" cm="1">
        <f t="array" ref="X12">INDEX('入力フォーム（検体情報）'!$O$15:$BL$15,1,ROW('入力フォーム（検体情報）'!O11)) &amp; ""</f>
        <v/>
      </c>
      <c r="Y12" s="169" t="str" cm="1">
        <f t="array" ref="Y12">INDEX('入力フォーム（検体情報）'!$O$16:$BL$16,1,ROW('入力フォーム（検体情報）'!P11) )&amp; ""</f>
        <v/>
      </c>
      <c r="Z12" s="169" t="str" cm="1">
        <f t="array" ref="Z12">INDEX('入力フォーム（検体情報）'!$O$17:$BL$17,1,ROW('入力フォーム（検体情報）'!Q11)) &amp; ""</f>
        <v/>
      </c>
      <c r="AA12" s="169" t="str" cm="1">
        <f t="array" ref="AA12">INDEX('入力フォーム（検体情報）'!$O$18:$BL$18,1,ROW('入力フォーム（検体情報）'!R11))&amp; ""</f>
        <v/>
      </c>
      <c r="AB12" s="169" t="str" cm="1">
        <f t="array" ref="AB12">INDEX('入力フォーム（検体情報）'!$O$19:$BL$19,1,ROW('入力フォーム（検体情報）'!S11))&amp; ""</f>
        <v/>
      </c>
      <c r="AC12" s="169" t="str" cm="1">
        <f t="array" ref="AC12">INDEX('入力フォーム（検体情報）'!$O$20:$BL$20,1,ROW('入力フォーム（検体情報）'!T11))&amp; ""</f>
        <v/>
      </c>
      <c r="AD12" s="169" t="str" cm="1">
        <f t="array" ref="AD12">INDEX('入力フォーム（検体情報）'!$O$25:$BL$25,1,ROW('入力フォーム（検体情報）'!U11))&amp; ""</f>
        <v/>
      </c>
      <c r="AE12" s="169" t="str" cm="1">
        <f t="array" ref="AE12">INDEX('入力フォーム（検体情報）'!$O$26:$BL$26,1,ROW('入力フォーム（検体情報）'!V11))&amp; ""</f>
        <v/>
      </c>
      <c r="AF12" s="169" t="str" cm="1">
        <f t="array" ref="AF12">INDEX('入力フォーム（検体情報）'!$O$27:$BL$27,1,ROW('入力フォーム（検体情報）'!W11))&amp; ""</f>
        <v/>
      </c>
      <c r="AG12" s="169" t="str" cm="1">
        <f t="array" ref="AG12">INDEX('入力フォーム（検体情報）'!$O$28:$BL$28,1,ROW('入力フォーム（検体情報）'!X11))&amp; ""</f>
        <v/>
      </c>
      <c r="AH12" s="169" t="str" cm="1">
        <f t="array" ref="AH12">INDEX('入力フォーム（検体情報）'!$O$52:$BL$52,1,ROW('入力フォーム（検体情報）'!Y11))&amp; ""</f>
        <v/>
      </c>
      <c r="AI12" s="169" t="str" cm="1">
        <f t="array" ref="AI12">INDEX('入力フォーム（検体情報）'!$O$14:$BL$14,1,ROW('入力フォーム（検体情報）'!Z11))&amp; ""</f>
        <v/>
      </c>
    </row>
    <row r="13" spans="1:35" ht="50.1" customHeight="1" x14ac:dyDescent="0.15">
      <c r="A13" s="159"/>
      <c r="B13" s="159"/>
      <c r="C13" s="126"/>
      <c r="D13" s="188" t="str" cm="1">
        <f t="array" ref="D13">INDEX('入力フォーム（検体情報）'!$O$13:$BL$13,1,ROW('入力フォーム（検体情報）'!O12)) &amp; ""</f>
        <v/>
      </c>
      <c r="E13" s="352"/>
      <c r="F13" s="352"/>
      <c r="G13" s="352"/>
      <c r="H13" s="352"/>
      <c r="I13" s="352"/>
      <c r="J13" s="352"/>
      <c r="K13" s="352"/>
      <c r="L13" s="352"/>
      <c r="M13" s="352"/>
      <c r="N13" s="352"/>
      <c r="O13" s="352"/>
      <c r="P13" s="352"/>
      <c r="Q13" s="352"/>
      <c r="R13" s="188" t="str" cm="1">
        <f t="array" ref="R13">INDEX('入力フォーム（検体情報）'!$O$53:$BL$53,1,ROW('入力フォーム（検体情報）'!O12) ) &amp; ""</f>
        <v/>
      </c>
      <c r="S13" s="188" t="str">
        <f>IF(D13="","",案件TBL!$L$2)</f>
        <v/>
      </c>
      <c r="T13" s="188" t="str">
        <f>IF(D13="","",案件TBL!$M$2)</f>
        <v/>
      </c>
      <c r="U13" s="188" t="str">
        <f>IF(D13="","",案件TBL!$N$2)</f>
        <v/>
      </c>
      <c r="V13" s="188" t="str">
        <f>IF(D13="","",案件TBL!$P$2)</f>
        <v/>
      </c>
      <c r="W13" s="189" t="str">
        <f>IF(D13="","",案件TBL!$Q$2)</f>
        <v/>
      </c>
      <c r="X13" s="169" t="str" cm="1">
        <f t="array" ref="X13">INDEX('入力フォーム（検体情報）'!$O$15:$BL$15,1,ROW('入力フォーム（検体情報）'!O12)) &amp; ""</f>
        <v/>
      </c>
      <c r="Y13" s="169" t="str" cm="1">
        <f t="array" ref="Y13">INDEX('入力フォーム（検体情報）'!$O$16:$BL$16,1,ROW('入力フォーム（検体情報）'!P12) )&amp; ""</f>
        <v/>
      </c>
      <c r="Z13" s="169" t="str" cm="1">
        <f t="array" ref="Z13">INDEX('入力フォーム（検体情報）'!$O$17:$BL$17,1,ROW('入力フォーム（検体情報）'!Q12)) &amp; ""</f>
        <v/>
      </c>
      <c r="AA13" s="169" t="str" cm="1">
        <f t="array" ref="AA13">INDEX('入力フォーム（検体情報）'!$O$18:$BL$18,1,ROW('入力フォーム（検体情報）'!R12))&amp; ""</f>
        <v/>
      </c>
      <c r="AB13" s="169" t="str" cm="1">
        <f t="array" ref="AB13">INDEX('入力フォーム（検体情報）'!$O$19:$BL$19,1,ROW('入力フォーム（検体情報）'!S12))&amp; ""</f>
        <v/>
      </c>
      <c r="AC13" s="169" t="str" cm="1">
        <f t="array" ref="AC13">INDEX('入力フォーム（検体情報）'!$O$20:$BL$20,1,ROW('入力フォーム（検体情報）'!T12))&amp; ""</f>
        <v/>
      </c>
      <c r="AD13" s="169" t="str" cm="1">
        <f t="array" ref="AD13">INDEX('入力フォーム（検体情報）'!$O$25:$BL$25,1,ROW('入力フォーム（検体情報）'!U12))&amp; ""</f>
        <v/>
      </c>
      <c r="AE13" s="169" t="str" cm="1">
        <f t="array" ref="AE13">INDEX('入力フォーム（検体情報）'!$O$26:$BL$26,1,ROW('入力フォーム（検体情報）'!V12))&amp; ""</f>
        <v/>
      </c>
      <c r="AF13" s="169" t="str" cm="1">
        <f t="array" ref="AF13">INDEX('入力フォーム（検体情報）'!$O$27:$BL$27,1,ROW('入力フォーム（検体情報）'!W12))&amp; ""</f>
        <v/>
      </c>
      <c r="AG13" s="169" t="str" cm="1">
        <f t="array" ref="AG13">INDEX('入力フォーム（検体情報）'!$O$28:$BL$28,1,ROW('入力フォーム（検体情報）'!X12))&amp; ""</f>
        <v/>
      </c>
      <c r="AH13" s="169" t="str" cm="1">
        <f t="array" ref="AH13">INDEX('入力フォーム（検体情報）'!$O$52:$BL$52,1,ROW('入力フォーム（検体情報）'!Y12))&amp; ""</f>
        <v/>
      </c>
      <c r="AI13" s="169" t="str" cm="1">
        <f t="array" ref="AI13">INDEX('入力フォーム（検体情報）'!$O$14:$BL$14,1,ROW('入力フォーム（検体情報）'!Z12))&amp; ""</f>
        <v/>
      </c>
    </row>
    <row r="14" spans="1:35" ht="50.1" customHeight="1" x14ac:dyDescent="0.15">
      <c r="A14" s="125"/>
      <c r="B14" s="125"/>
      <c r="C14" s="126"/>
      <c r="D14" s="188" t="str" cm="1">
        <f t="array" ref="D14">INDEX('入力フォーム（検体情報）'!$O$13:$BL$13,1,ROW('入力フォーム（検体情報）'!O13)) &amp; ""</f>
        <v/>
      </c>
      <c r="E14" s="352"/>
      <c r="F14" s="352"/>
      <c r="G14" s="353"/>
      <c r="H14" s="352"/>
      <c r="I14" s="352"/>
      <c r="J14" s="352"/>
      <c r="K14" s="352"/>
      <c r="L14" s="352"/>
      <c r="M14" s="352"/>
      <c r="N14" s="352"/>
      <c r="O14" s="352"/>
      <c r="P14" s="352"/>
      <c r="Q14" s="352"/>
      <c r="R14" s="188" t="str" cm="1">
        <f t="array" ref="R14">INDEX('入力フォーム（検体情報）'!$O$53:$BL$53,1,ROW('入力フォーム（検体情報）'!O13) ) &amp; ""</f>
        <v/>
      </c>
      <c r="S14" s="188" t="str">
        <f>IF(D14="","",案件TBL!$L$2)</f>
        <v/>
      </c>
      <c r="T14" s="188" t="str">
        <f>IF(D14="","",案件TBL!$M$2)</f>
        <v/>
      </c>
      <c r="U14" s="188" t="str">
        <f>IF(D14="","",案件TBL!$N$2)</f>
        <v/>
      </c>
      <c r="V14" s="188" t="str">
        <f>IF(D14="","",案件TBL!$P$2)</f>
        <v/>
      </c>
      <c r="W14" s="189" t="str">
        <f>IF(D14="","",案件TBL!$Q$2)</f>
        <v/>
      </c>
      <c r="X14" s="169" t="str" cm="1">
        <f t="array" ref="X14">INDEX('入力フォーム（検体情報）'!$O$15:$BL$15,1,ROW('入力フォーム（検体情報）'!O13)) &amp; ""</f>
        <v/>
      </c>
      <c r="Y14" s="169" t="str" cm="1">
        <f t="array" ref="Y14">INDEX('入力フォーム（検体情報）'!$O$16:$BL$16,1,ROW('入力フォーム（検体情報）'!P13) )&amp; ""</f>
        <v/>
      </c>
      <c r="Z14" s="169" t="str" cm="1">
        <f t="array" ref="Z14">INDEX('入力フォーム（検体情報）'!$O$17:$BL$17,1,ROW('入力フォーム（検体情報）'!Q13)) &amp; ""</f>
        <v/>
      </c>
      <c r="AA14" s="169" t="str" cm="1">
        <f t="array" ref="AA14">INDEX('入力フォーム（検体情報）'!$O$18:$BL$18,1,ROW('入力フォーム（検体情報）'!R13))&amp; ""</f>
        <v/>
      </c>
      <c r="AB14" s="169" t="str" cm="1">
        <f t="array" ref="AB14">INDEX('入力フォーム（検体情報）'!$O$19:$BL$19,1,ROW('入力フォーム（検体情報）'!S13))&amp; ""</f>
        <v/>
      </c>
      <c r="AC14" s="169" t="str" cm="1">
        <f t="array" ref="AC14">INDEX('入力フォーム（検体情報）'!$O$20:$BL$20,1,ROW('入力フォーム（検体情報）'!T13))&amp; ""</f>
        <v/>
      </c>
      <c r="AD14" s="169" t="str" cm="1">
        <f t="array" ref="AD14">INDEX('入力フォーム（検体情報）'!$O$25:$BL$25,1,ROW('入力フォーム（検体情報）'!U13))&amp; ""</f>
        <v/>
      </c>
      <c r="AE14" s="169" t="str" cm="1">
        <f t="array" ref="AE14">INDEX('入力フォーム（検体情報）'!$O$26:$BL$26,1,ROW('入力フォーム（検体情報）'!V13))&amp; ""</f>
        <v/>
      </c>
      <c r="AF14" s="169" t="str" cm="1">
        <f t="array" ref="AF14">INDEX('入力フォーム（検体情報）'!$O$27:$BL$27,1,ROW('入力フォーム（検体情報）'!W13))&amp; ""</f>
        <v/>
      </c>
      <c r="AG14" s="169" t="str" cm="1">
        <f t="array" ref="AG14">INDEX('入力フォーム（検体情報）'!$O$28:$BL$28,1,ROW('入力フォーム（検体情報）'!X13))&amp; ""</f>
        <v/>
      </c>
      <c r="AH14" s="169" t="str" cm="1">
        <f t="array" ref="AH14">INDEX('入力フォーム（検体情報）'!$O$52:$BL$52,1,ROW('入力フォーム（検体情報）'!Y13))&amp; ""</f>
        <v/>
      </c>
      <c r="AI14" s="169" t="str" cm="1">
        <f t="array" ref="AI14">INDEX('入力フォーム（検体情報）'!$O$14:$BL$14,1,ROW('入力フォーム（検体情報）'!Z13))&amp; ""</f>
        <v/>
      </c>
    </row>
    <row r="15" spans="1:35" ht="50.1" customHeight="1" x14ac:dyDescent="0.15">
      <c r="A15" s="125"/>
      <c r="B15" s="125"/>
      <c r="C15" s="126"/>
      <c r="D15" s="188" t="str" cm="1">
        <f t="array" ref="D15">INDEX('入力フォーム（検体情報）'!$O$13:$BL$13,1,ROW('入力フォーム（検体情報）'!O14)) &amp; ""</f>
        <v/>
      </c>
      <c r="E15" s="352"/>
      <c r="F15" s="352"/>
      <c r="G15" s="353"/>
      <c r="H15" s="352"/>
      <c r="I15" s="352"/>
      <c r="J15" s="352"/>
      <c r="K15" s="352"/>
      <c r="L15" s="352"/>
      <c r="M15" s="352"/>
      <c r="N15" s="352"/>
      <c r="O15" s="352"/>
      <c r="P15" s="352"/>
      <c r="Q15" s="352"/>
      <c r="R15" s="188" t="str" cm="1">
        <f t="array" ref="R15">INDEX('入力フォーム（検体情報）'!$O$53:$BL$53,1,ROW('入力フォーム（検体情報）'!O14) ) &amp; ""</f>
        <v/>
      </c>
      <c r="S15" s="188" t="str">
        <f>IF(D15="","",案件TBL!$L$2)</f>
        <v/>
      </c>
      <c r="T15" s="188" t="str">
        <f>IF(D15="","",案件TBL!$M$2)</f>
        <v/>
      </c>
      <c r="U15" s="188" t="str">
        <f>IF(D15="","",案件TBL!$N$2)</f>
        <v/>
      </c>
      <c r="V15" s="188" t="str">
        <f>IF(D15="","",案件TBL!$P$2)</f>
        <v/>
      </c>
      <c r="W15" s="189" t="str">
        <f>IF(D15="","",案件TBL!$Q$2)</f>
        <v/>
      </c>
      <c r="X15" s="169" t="str" cm="1">
        <f t="array" ref="X15">INDEX('入力フォーム（検体情報）'!$O$15:$BL$15,1,ROW('入力フォーム（検体情報）'!O14)) &amp; ""</f>
        <v/>
      </c>
      <c r="Y15" s="169" t="str" cm="1">
        <f t="array" ref="Y15">INDEX('入力フォーム（検体情報）'!$O$16:$BL$16,1,ROW('入力フォーム（検体情報）'!P14) )&amp; ""</f>
        <v/>
      </c>
      <c r="Z15" s="169" t="str" cm="1">
        <f t="array" ref="Z15">INDEX('入力フォーム（検体情報）'!$O$17:$BL$17,1,ROW('入力フォーム（検体情報）'!Q14)) &amp; ""</f>
        <v/>
      </c>
      <c r="AA15" s="169" t="str" cm="1">
        <f t="array" ref="AA15">INDEX('入力フォーム（検体情報）'!$O$18:$BL$18,1,ROW('入力フォーム（検体情報）'!R14))&amp; ""</f>
        <v/>
      </c>
      <c r="AB15" s="169" t="str" cm="1">
        <f t="array" ref="AB15">INDEX('入力フォーム（検体情報）'!$O$19:$BL$19,1,ROW('入力フォーム（検体情報）'!S14))&amp; ""</f>
        <v/>
      </c>
      <c r="AC15" s="169" t="str" cm="1">
        <f t="array" ref="AC15">INDEX('入力フォーム（検体情報）'!$O$20:$BL$20,1,ROW('入力フォーム（検体情報）'!T14))&amp; ""</f>
        <v/>
      </c>
      <c r="AD15" s="169" t="str" cm="1">
        <f t="array" ref="AD15">INDEX('入力フォーム（検体情報）'!$O$25:$BL$25,1,ROW('入力フォーム（検体情報）'!U14))&amp; ""</f>
        <v/>
      </c>
      <c r="AE15" s="169" t="str" cm="1">
        <f t="array" ref="AE15">INDEX('入力フォーム（検体情報）'!$O$26:$BL$26,1,ROW('入力フォーム（検体情報）'!V14))&amp; ""</f>
        <v/>
      </c>
      <c r="AF15" s="169" t="str" cm="1">
        <f t="array" ref="AF15">INDEX('入力フォーム（検体情報）'!$O$27:$BL$27,1,ROW('入力フォーム（検体情報）'!W14))&amp; ""</f>
        <v/>
      </c>
      <c r="AG15" s="169" t="str" cm="1">
        <f t="array" ref="AG15">INDEX('入力フォーム（検体情報）'!$O$28:$BL$28,1,ROW('入力フォーム（検体情報）'!X14))&amp; ""</f>
        <v/>
      </c>
      <c r="AH15" s="169" t="str" cm="1">
        <f t="array" ref="AH15">INDEX('入力フォーム（検体情報）'!$O$52:$BL$52,1,ROW('入力フォーム（検体情報）'!Y14))&amp; ""</f>
        <v/>
      </c>
      <c r="AI15" s="169" t="str" cm="1">
        <f t="array" ref="AI15">INDEX('入力フォーム（検体情報）'!$O$14:$BL$14,1,ROW('入力フォーム（検体情報）'!Z14))&amp; ""</f>
        <v/>
      </c>
    </row>
    <row r="16" spans="1:35" ht="50.1" customHeight="1" x14ac:dyDescent="0.15">
      <c r="A16" s="125"/>
      <c r="B16" s="125"/>
      <c r="C16" s="126"/>
      <c r="D16" s="188" t="str" cm="1">
        <f t="array" ref="D16">INDEX('入力フォーム（検体情報）'!$O$13:$BL$13,1,ROW('入力フォーム（検体情報）'!O15)) &amp; ""</f>
        <v/>
      </c>
      <c r="E16" s="352"/>
      <c r="F16" s="352"/>
      <c r="G16" s="353"/>
      <c r="H16" s="352"/>
      <c r="I16" s="352"/>
      <c r="J16" s="352"/>
      <c r="K16" s="352"/>
      <c r="L16" s="352"/>
      <c r="M16" s="352"/>
      <c r="N16" s="352"/>
      <c r="O16" s="352"/>
      <c r="P16" s="352"/>
      <c r="Q16" s="352"/>
      <c r="R16" s="188" t="str" cm="1">
        <f t="array" ref="R16">INDEX('入力フォーム（検体情報）'!$O$53:$BL$53,1,ROW('入力フォーム（検体情報）'!O15) ) &amp; ""</f>
        <v/>
      </c>
      <c r="S16" s="188" t="str">
        <f>IF(D16="","",案件TBL!$L$2)</f>
        <v/>
      </c>
      <c r="T16" s="188" t="str">
        <f>IF(D16="","",案件TBL!$M$2)</f>
        <v/>
      </c>
      <c r="U16" s="188" t="str">
        <f>IF(D16="","",案件TBL!$N$2)</f>
        <v/>
      </c>
      <c r="V16" s="188" t="str">
        <f>IF(D16="","",案件TBL!$P$2)</f>
        <v/>
      </c>
      <c r="W16" s="189" t="str">
        <f>IF(D16="","",案件TBL!$Q$2)</f>
        <v/>
      </c>
      <c r="X16" s="169" t="str" cm="1">
        <f t="array" ref="X16">INDEX('入力フォーム（検体情報）'!$O$15:$BL$15,1,ROW('入力フォーム（検体情報）'!O15)) &amp; ""</f>
        <v/>
      </c>
      <c r="Y16" s="169" t="str" cm="1">
        <f t="array" ref="Y16">INDEX('入力フォーム（検体情報）'!$O$16:$BL$16,1,ROW('入力フォーム（検体情報）'!P15) )&amp; ""</f>
        <v/>
      </c>
      <c r="Z16" s="169" t="str" cm="1">
        <f t="array" ref="Z16">INDEX('入力フォーム（検体情報）'!$O$17:$BL$17,1,ROW('入力フォーム（検体情報）'!Q15)) &amp; ""</f>
        <v/>
      </c>
      <c r="AA16" s="169" t="str" cm="1">
        <f t="array" ref="AA16">INDEX('入力フォーム（検体情報）'!$O$18:$BL$18,1,ROW('入力フォーム（検体情報）'!R15))&amp; ""</f>
        <v/>
      </c>
      <c r="AB16" s="169" t="str" cm="1">
        <f t="array" ref="AB16">INDEX('入力フォーム（検体情報）'!$O$19:$BL$19,1,ROW('入力フォーム（検体情報）'!S15))&amp; ""</f>
        <v/>
      </c>
      <c r="AC16" s="169" t="str" cm="1">
        <f t="array" ref="AC16">INDEX('入力フォーム（検体情報）'!$O$20:$BL$20,1,ROW('入力フォーム（検体情報）'!T15))&amp; ""</f>
        <v/>
      </c>
      <c r="AD16" s="169" t="str" cm="1">
        <f t="array" ref="AD16">INDEX('入力フォーム（検体情報）'!$O$25:$BL$25,1,ROW('入力フォーム（検体情報）'!U15))&amp; ""</f>
        <v/>
      </c>
      <c r="AE16" s="169" t="str" cm="1">
        <f t="array" ref="AE16">INDEX('入力フォーム（検体情報）'!$O$26:$BL$26,1,ROW('入力フォーム（検体情報）'!V15))&amp; ""</f>
        <v/>
      </c>
      <c r="AF16" s="169" t="str" cm="1">
        <f t="array" ref="AF16">INDEX('入力フォーム（検体情報）'!$O$27:$BL$27,1,ROW('入力フォーム（検体情報）'!W15))&amp; ""</f>
        <v/>
      </c>
      <c r="AG16" s="169" t="str" cm="1">
        <f t="array" ref="AG16">INDEX('入力フォーム（検体情報）'!$O$28:$BL$28,1,ROW('入力フォーム（検体情報）'!X15))&amp; ""</f>
        <v/>
      </c>
      <c r="AH16" s="169" t="str" cm="1">
        <f t="array" ref="AH16">INDEX('入力フォーム（検体情報）'!$O$52:$BL$52,1,ROW('入力フォーム（検体情報）'!Y15))&amp; ""</f>
        <v/>
      </c>
      <c r="AI16" s="169" t="str" cm="1">
        <f t="array" ref="AI16">INDEX('入力フォーム（検体情報）'!$O$14:$BL$14,1,ROW('入力フォーム（検体情報）'!Z15))&amp; ""</f>
        <v/>
      </c>
    </row>
    <row r="17" spans="1:35" ht="50.1" customHeight="1" x14ac:dyDescent="0.15">
      <c r="A17" s="125"/>
      <c r="B17" s="125"/>
      <c r="C17" s="126"/>
      <c r="D17" s="188" t="str" cm="1">
        <f t="array" ref="D17">INDEX('入力フォーム（検体情報）'!$O$13:$BL$13,1,ROW('入力フォーム（検体情報）'!O16)) &amp; ""</f>
        <v/>
      </c>
      <c r="E17" s="352"/>
      <c r="F17" s="352"/>
      <c r="G17" s="353"/>
      <c r="H17" s="352"/>
      <c r="I17" s="352"/>
      <c r="J17" s="352"/>
      <c r="K17" s="352"/>
      <c r="L17" s="352"/>
      <c r="M17" s="352"/>
      <c r="N17" s="352"/>
      <c r="O17" s="352"/>
      <c r="P17" s="352"/>
      <c r="Q17" s="352"/>
      <c r="R17" s="188" t="str" cm="1">
        <f t="array" ref="R17">INDEX('入力フォーム（検体情報）'!$O$53:$BL$53,1,ROW('入力フォーム（検体情報）'!O16) ) &amp; ""</f>
        <v/>
      </c>
      <c r="S17" s="188" t="str">
        <f>IF(D17="","",案件TBL!$L$2)</f>
        <v/>
      </c>
      <c r="T17" s="188" t="str">
        <f>IF(D17="","",案件TBL!$M$2)</f>
        <v/>
      </c>
      <c r="U17" s="188" t="str">
        <f>IF(D17="","",案件TBL!$N$2)</f>
        <v/>
      </c>
      <c r="V17" s="188" t="str">
        <f>IF(D17="","",案件TBL!$P$2)</f>
        <v/>
      </c>
      <c r="W17" s="189" t="str">
        <f>IF(D17="","",案件TBL!$Q$2)</f>
        <v/>
      </c>
      <c r="X17" s="169" t="str" cm="1">
        <f t="array" ref="X17">INDEX('入力フォーム（検体情報）'!$O$15:$BL$15,1,ROW('入力フォーム（検体情報）'!O16)) &amp; ""</f>
        <v/>
      </c>
      <c r="Y17" s="169" t="str" cm="1">
        <f t="array" ref="Y17">INDEX('入力フォーム（検体情報）'!$O$16:$BL$16,1,ROW('入力フォーム（検体情報）'!P16) )&amp; ""</f>
        <v/>
      </c>
      <c r="Z17" s="169" t="str" cm="1">
        <f t="array" ref="Z17">INDEX('入力フォーム（検体情報）'!$O$17:$BL$17,1,ROW('入力フォーム（検体情報）'!Q16)) &amp; ""</f>
        <v/>
      </c>
      <c r="AA17" s="169" t="str" cm="1">
        <f t="array" ref="AA17">INDEX('入力フォーム（検体情報）'!$O$18:$BL$18,1,ROW('入力フォーム（検体情報）'!R16))&amp; ""</f>
        <v/>
      </c>
      <c r="AB17" s="169" t="str" cm="1">
        <f t="array" ref="AB17">INDEX('入力フォーム（検体情報）'!$O$19:$BL$19,1,ROW('入力フォーム（検体情報）'!S16))&amp; ""</f>
        <v/>
      </c>
      <c r="AC17" s="169" t="str" cm="1">
        <f t="array" ref="AC17">INDEX('入力フォーム（検体情報）'!$O$20:$BL$20,1,ROW('入力フォーム（検体情報）'!T16))&amp; ""</f>
        <v/>
      </c>
      <c r="AD17" s="169" t="str" cm="1">
        <f t="array" ref="AD17">INDEX('入力フォーム（検体情報）'!$O$25:$BL$25,1,ROW('入力フォーム（検体情報）'!U16))&amp; ""</f>
        <v/>
      </c>
      <c r="AE17" s="169" t="str" cm="1">
        <f t="array" ref="AE17">INDEX('入力フォーム（検体情報）'!$O$26:$BL$26,1,ROW('入力フォーム（検体情報）'!V16))&amp; ""</f>
        <v/>
      </c>
      <c r="AF17" s="169" t="str" cm="1">
        <f t="array" ref="AF17">INDEX('入力フォーム（検体情報）'!$O$27:$BL$27,1,ROW('入力フォーム（検体情報）'!W16))&amp; ""</f>
        <v/>
      </c>
      <c r="AG17" s="169" t="str" cm="1">
        <f t="array" ref="AG17">INDEX('入力フォーム（検体情報）'!$O$28:$BL$28,1,ROW('入力フォーム（検体情報）'!X16))&amp; ""</f>
        <v/>
      </c>
      <c r="AH17" s="169" t="str" cm="1">
        <f t="array" ref="AH17">INDEX('入力フォーム（検体情報）'!$O$52:$BL$52,1,ROW('入力フォーム（検体情報）'!Y16))&amp; ""</f>
        <v/>
      </c>
      <c r="AI17" s="169" t="str" cm="1">
        <f t="array" ref="AI17">INDEX('入力フォーム（検体情報）'!$O$14:$BL$14,1,ROW('入力フォーム（検体情報）'!Z16))&amp; ""</f>
        <v/>
      </c>
    </row>
    <row r="18" spans="1:35" ht="50.1" customHeight="1" x14ac:dyDescent="0.15">
      <c r="A18" s="125"/>
      <c r="B18" s="125"/>
      <c r="C18" s="126"/>
      <c r="D18" s="188" t="str" cm="1">
        <f t="array" ref="D18">INDEX('入力フォーム（検体情報）'!$O$13:$BL$13,1,ROW('入力フォーム（検体情報）'!O17)) &amp; ""</f>
        <v/>
      </c>
      <c r="E18" s="352"/>
      <c r="F18" s="352"/>
      <c r="G18" s="353"/>
      <c r="H18" s="352"/>
      <c r="I18" s="352"/>
      <c r="J18" s="352"/>
      <c r="K18" s="352"/>
      <c r="L18" s="352"/>
      <c r="M18" s="352"/>
      <c r="N18" s="352"/>
      <c r="O18" s="352"/>
      <c r="P18" s="352"/>
      <c r="Q18" s="352"/>
      <c r="R18" s="188" t="str" cm="1">
        <f t="array" ref="R18">INDEX('入力フォーム（検体情報）'!$O$53:$BL$53,1,ROW('入力フォーム（検体情報）'!O17) ) &amp; ""</f>
        <v/>
      </c>
      <c r="S18" s="188" t="str">
        <f>IF(D18="","",案件TBL!$L$2)</f>
        <v/>
      </c>
      <c r="T18" s="188" t="str">
        <f>IF(D18="","",案件TBL!$M$2)</f>
        <v/>
      </c>
      <c r="U18" s="188" t="str">
        <f>IF(D18="","",案件TBL!$N$2)</f>
        <v/>
      </c>
      <c r="V18" s="188" t="str">
        <f>IF(D18="","",案件TBL!$P$2)</f>
        <v/>
      </c>
      <c r="W18" s="189" t="str">
        <f>IF(D18="","",案件TBL!$Q$2)</f>
        <v/>
      </c>
      <c r="X18" s="169" t="str" cm="1">
        <f t="array" ref="X18">INDEX('入力フォーム（検体情報）'!$O$15:$BL$15,1,ROW('入力フォーム（検体情報）'!O17)) &amp; ""</f>
        <v/>
      </c>
      <c r="Y18" s="169" t="str" cm="1">
        <f t="array" ref="Y18">INDEX('入力フォーム（検体情報）'!$O$16:$BL$16,1,ROW('入力フォーム（検体情報）'!P17) )&amp; ""</f>
        <v/>
      </c>
      <c r="Z18" s="169" t="str" cm="1">
        <f t="array" ref="Z18">INDEX('入力フォーム（検体情報）'!$O$17:$BL$17,1,ROW('入力フォーム（検体情報）'!Q17)) &amp; ""</f>
        <v/>
      </c>
      <c r="AA18" s="169" t="str" cm="1">
        <f t="array" ref="AA18">INDEX('入力フォーム（検体情報）'!$O$18:$BL$18,1,ROW('入力フォーム（検体情報）'!R17))&amp; ""</f>
        <v/>
      </c>
      <c r="AB18" s="169" t="str" cm="1">
        <f t="array" ref="AB18">INDEX('入力フォーム（検体情報）'!$O$19:$BL$19,1,ROW('入力フォーム（検体情報）'!S17))&amp; ""</f>
        <v/>
      </c>
      <c r="AC18" s="169" t="str" cm="1">
        <f t="array" ref="AC18">INDEX('入力フォーム（検体情報）'!$O$20:$BL$20,1,ROW('入力フォーム（検体情報）'!T17))&amp; ""</f>
        <v/>
      </c>
      <c r="AD18" s="169" t="str" cm="1">
        <f t="array" ref="AD18">INDEX('入力フォーム（検体情報）'!$O$25:$BL$25,1,ROW('入力フォーム（検体情報）'!U17))&amp; ""</f>
        <v/>
      </c>
      <c r="AE18" s="169" t="str" cm="1">
        <f t="array" ref="AE18">INDEX('入力フォーム（検体情報）'!$O$26:$BL$26,1,ROW('入力フォーム（検体情報）'!V17))&amp; ""</f>
        <v/>
      </c>
      <c r="AF18" s="169" t="str" cm="1">
        <f t="array" ref="AF18">INDEX('入力フォーム（検体情報）'!$O$27:$BL$27,1,ROW('入力フォーム（検体情報）'!W17))&amp; ""</f>
        <v/>
      </c>
      <c r="AG18" s="169" t="str" cm="1">
        <f t="array" ref="AG18">INDEX('入力フォーム（検体情報）'!$O$28:$BL$28,1,ROW('入力フォーム（検体情報）'!X17))&amp; ""</f>
        <v/>
      </c>
      <c r="AH18" s="169" t="str" cm="1">
        <f t="array" ref="AH18">INDEX('入力フォーム（検体情報）'!$O$52:$BL$52,1,ROW('入力フォーム（検体情報）'!Y17))&amp; ""</f>
        <v/>
      </c>
      <c r="AI18" s="169" t="str" cm="1">
        <f t="array" ref="AI18">INDEX('入力フォーム（検体情報）'!$O$14:$BL$14,1,ROW('入力フォーム（検体情報）'!Z17))&amp; ""</f>
        <v/>
      </c>
    </row>
    <row r="19" spans="1:35" ht="50.1" customHeight="1" x14ac:dyDescent="0.15">
      <c r="A19" s="125"/>
      <c r="B19" s="125"/>
      <c r="C19" s="126"/>
      <c r="D19" s="188" t="str" cm="1">
        <f t="array" ref="D19">INDEX('入力フォーム（検体情報）'!$O$13:$BL$13,1,ROW('入力フォーム（検体情報）'!O18)) &amp; ""</f>
        <v/>
      </c>
      <c r="E19" s="352"/>
      <c r="F19" s="352"/>
      <c r="G19" s="353"/>
      <c r="H19" s="352"/>
      <c r="I19" s="352"/>
      <c r="J19" s="352"/>
      <c r="K19" s="352"/>
      <c r="L19" s="352"/>
      <c r="M19" s="352"/>
      <c r="N19" s="352"/>
      <c r="O19" s="352"/>
      <c r="P19" s="352"/>
      <c r="Q19" s="352"/>
      <c r="R19" s="188" t="str" cm="1">
        <f t="array" ref="R19">INDEX('入力フォーム（検体情報）'!$O$53:$BL$53,1,ROW('入力フォーム（検体情報）'!O18) ) &amp; ""</f>
        <v/>
      </c>
      <c r="S19" s="188" t="str">
        <f>IF(D19="","",案件TBL!$L$2)</f>
        <v/>
      </c>
      <c r="T19" s="188" t="str">
        <f>IF(D19="","",案件TBL!$M$2)</f>
        <v/>
      </c>
      <c r="U19" s="188" t="str">
        <f>IF(D19="","",案件TBL!$N$2)</f>
        <v/>
      </c>
      <c r="V19" s="188" t="str">
        <f>IF(D19="","",案件TBL!$P$2)</f>
        <v/>
      </c>
      <c r="W19" s="189" t="str">
        <f>IF(D19="","",案件TBL!$Q$2)</f>
        <v/>
      </c>
      <c r="X19" s="169" t="str" cm="1">
        <f t="array" ref="X19">INDEX('入力フォーム（検体情報）'!$O$15:$BL$15,1,ROW('入力フォーム（検体情報）'!O18)) &amp; ""</f>
        <v/>
      </c>
      <c r="Y19" s="169" t="str" cm="1">
        <f t="array" ref="Y19">INDEX('入力フォーム（検体情報）'!$O$16:$BL$16,1,ROW('入力フォーム（検体情報）'!P18) )&amp; ""</f>
        <v/>
      </c>
      <c r="Z19" s="169" t="str" cm="1">
        <f t="array" ref="Z19">INDEX('入力フォーム（検体情報）'!$O$17:$BL$17,1,ROW('入力フォーム（検体情報）'!Q18)) &amp; ""</f>
        <v/>
      </c>
      <c r="AA19" s="169" t="str" cm="1">
        <f t="array" ref="AA19">INDEX('入力フォーム（検体情報）'!$O$18:$BL$18,1,ROW('入力フォーム（検体情報）'!R18))&amp; ""</f>
        <v/>
      </c>
      <c r="AB19" s="169" t="str" cm="1">
        <f t="array" ref="AB19">INDEX('入力フォーム（検体情報）'!$O$19:$BL$19,1,ROW('入力フォーム（検体情報）'!S18))&amp; ""</f>
        <v/>
      </c>
      <c r="AC19" s="169" t="str" cm="1">
        <f t="array" ref="AC19">INDEX('入力フォーム（検体情報）'!$O$20:$BL$20,1,ROW('入力フォーム（検体情報）'!T18))&amp; ""</f>
        <v/>
      </c>
      <c r="AD19" s="169" t="str" cm="1">
        <f t="array" ref="AD19">INDEX('入力フォーム（検体情報）'!$O$25:$BL$25,1,ROW('入力フォーム（検体情報）'!U18))&amp; ""</f>
        <v/>
      </c>
      <c r="AE19" s="169" t="str" cm="1">
        <f t="array" ref="AE19">INDEX('入力フォーム（検体情報）'!$O$26:$BL$26,1,ROW('入力フォーム（検体情報）'!V18))&amp; ""</f>
        <v/>
      </c>
      <c r="AF19" s="169" t="str" cm="1">
        <f t="array" ref="AF19">INDEX('入力フォーム（検体情報）'!$O$27:$BL$27,1,ROW('入力フォーム（検体情報）'!W18))&amp; ""</f>
        <v/>
      </c>
      <c r="AG19" s="169" t="str" cm="1">
        <f t="array" ref="AG19">INDEX('入力フォーム（検体情報）'!$O$28:$BL$28,1,ROW('入力フォーム（検体情報）'!X18))&amp; ""</f>
        <v/>
      </c>
      <c r="AH19" s="169" t="str" cm="1">
        <f t="array" ref="AH19">INDEX('入力フォーム（検体情報）'!$O$52:$BL$52,1,ROW('入力フォーム（検体情報）'!Y18))&amp; ""</f>
        <v/>
      </c>
      <c r="AI19" s="169" t="str" cm="1">
        <f t="array" ref="AI19">INDEX('入力フォーム（検体情報）'!$O$14:$BL$14,1,ROW('入力フォーム（検体情報）'!Z18))&amp; ""</f>
        <v/>
      </c>
    </row>
    <row r="20" spans="1:35" ht="50.1" customHeight="1" x14ac:dyDescent="0.15">
      <c r="A20" s="125"/>
      <c r="B20" s="125"/>
      <c r="C20" s="126"/>
      <c r="D20" s="188" t="str" cm="1">
        <f t="array" ref="D20">INDEX('入力フォーム（検体情報）'!$O$13:$BL$13,1,ROW('入力フォーム（検体情報）'!O19)) &amp; ""</f>
        <v/>
      </c>
      <c r="E20" s="352"/>
      <c r="F20" s="352"/>
      <c r="G20" s="353"/>
      <c r="H20" s="352"/>
      <c r="I20" s="352"/>
      <c r="J20" s="352"/>
      <c r="K20" s="352"/>
      <c r="L20" s="352"/>
      <c r="M20" s="352"/>
      <c r="N20" s="352"/>
      <c r="O20" s="352"/>
      <c r="P20" s="352"/>
      <c r="Q20" s="352"/>
      <c r="R20" s="188" t="str" cm="1">
        <f t="array" ref="R20">INDEX('入力フォーム（検体情報）'!$O$53:$BL$53,1,ROW('入力フォーム（検体情報）'!O19) ) &amp; ""</f>
        <v/>
      </c>
      <c r="S20" s="188" t="str">
        <f>IF(D20="","",案件TBL!$L$2)</f>
        <v/>
      </c>
      <c r="T20" s="188" t="str">
        <f>IF(D20="","",案件TBL!$M$2)</f>
        <v/>
      </c>
      <c r="U20" s="188" t="str">
        <f>IF(D20="","",案件TBL!$N$2)</f>
        <v/>
      </c>
      <c r="V20" s="188" t="str">
        <f>IF(D20="","",案件TBL!$P$2)</f>
        <v/>
      </c>
      <c r="W20" s="189" t="str">
        <f>IF(D20="","",案件TBL!$Q$2)</f>
        <v/>
      </c>
      <c r="X20" s="169" t="str" cm="1">
        <f t="array" ref="X20">INDEX('入力フォーム（検体情報）'!$O$15:$BL$15,1,ROW('入力フォーム（検体情報）'!O19)) &amp; ""</f>
        <v/>
      </c>
      <c r="Y20" s="169" t="str" cm="1">
        <f t="array" ref="Y20">INDEX('入力フォーム（検体情報）'!$O$16:$BL$16,1,ROW('入力フォーム（検体情報）'!P19) )&amp; ""</f>
        <v/>
      </c>
      <c r="Z20" s="169" t="str" cm="1">
        <f t="array" ref="Z20">INDEX('入力フォーム（検体情報）'!$O$17:$BL$17,1,ROW('入力フォーム（検体情報）'!Q19)) &amp; ""</f>
        <v/>
      </c>
      <c r="AA20" s="169" t="str" cm="1">
        <f t="array" ref="AA20">INDEX('入力フォーム（検体情報）'!$O$18:$BL$18,1,ROW('入力フォーム（検体情報）'!R19))&amp; ""</f>
        <v/>
      </c>
      <c r="AB20" s="169" t="str" cm="1">
        <f t="array" ref="AB20">INDEX('入力フォーム（検体情報）'!$O$19:$BL$19,1,ROW('入力フォーム（検体情報）'!S19))&amp; ""</f>
        <v/>
      </c>
      <c r="AC20" s="169" t="str" cm="1">
        <f t="array" ref="AC20">INDEX('入力フォーム（検体情報）'!$O$20:$BL$20,1,ROW('入力フォーム（検体情報）'!T19))&amp; ""</f>
        <v/>
      </c>
      <c r="AD20" s="169" t="str" cm="1">
        <f t="array" ref="AD20">INDEX('入力フォーム（検体情報）'!$O$25:$BL$25,1,ROW('入力フォーム（検体情報）'!U19))&amp; ""</f>
        <v/>
      </c>
      <c r="AE20" s="169" t="str" cm="1">
        <f t="array" ref="AE20">INDEX('入力フォーム（検体情報）'!$O$26:$BL$26,1,ROW('入力フォーム（検体情報）'!V19))&amp; ""</f>
        <v/>
      </c>
      <c r="AF20" s="169" t="str" cm="1">
        <f t="array" ref="AF20">INDEX('入力フォーム（検体情報）'!$O$27:$BL$27,1,ROW('入力フォーム（検体情報）'!W19))&amp; ""</f>
        <v/>
      </c>
      <c r="AG20" s="169" t="str" cm="1">
        <f t="array" ref="AG20">INDEX('入力フォーム（検体情報）'!$O$28:$BL$28,1,ROW('入力フォーム（検体情報）'!X19))&amp; ""</f>
        <v/>
      </c>
      <c r="AH20" s="169" t="str" cm="1">
        <f t="array" ref="AH20">INDEX('入力フォーム（検体情報）'!$O$52:$BL$52,1,ROW('入力フォーム（検体情報）'!Y19))&amp; ""</f>
        <v/>
      </c>
      <c r="AI20" s="169" t="str" cm="1">
        <f t="array" ref="AI20">INDEX('入力フォーム（検体情報）'!$O$14:$BL$14,1,ROW('入力フォーム（検体情報）'!Z19))&amp; ""</f>
        <v/>
      </c>
    </row>
    <row r="21" spans="1:35" ht="50.1" customHeight="1" x14ac:dyDescent="0.15">
      <c r="A21" s="125"/>
      <c r="B21" s="125"/>
      <c r="C21" s="126"/>
      <c r="D21" s="188" t="str" cm="1">
        <f t="array" ref="D21">INDEX('入力フォーム（検体情報）'!$O$13:$BL$13,1,ROW('入力フォーム（検体情報）'!O20)) &amp; ""</f>
        <v/>
      </c>
      <c r="E21" s="352"/>
      <c r="F21" s="352"/>
      <c r="G21" s="353"/>
      <c r="H21" s="352"/>
      <c r="I21" s="352"/>
      <c r="J21" s="352"/>
      <c r="K21" s="352"/>
      <c r="L21" s="352"/>
      <c r="M21" s="352"/>
      <c r="N21" s="352"/>
      <c r="O21" s="352"/>
      <c r="P21" s="352"/>
      <c r="Q21" s="352"/>
      <c r="R21" s="188" t="str" cm="1">
        <f t="array" ref="R21">INDEX('入力フォーム（検体情報）'!$O$53:$BL$53,1,ROW('入力フォーム（検体情報）'!O20) ) &amp; ""</f>
        <v/>
      </c>
      <c r="S21" s="188" t="str">
        <f>IF(D21="","",案件TBL!$L$2)</f>
        <v/>
      </c>
      <c r="T21" s="188" t="str">
        <f>IF(D21="","",案件TBL!$M$2)</f>
        <v/>
      </c>
      <c r="U21" s="188" t="str">
        <f>IF(D21="","",案件TBL!$N$2)</f>
        <v/>
      </c>
      <c r="V21" s="188" t="str">
        <f>IF(D21="","",案件TBL!$P$2)</f>
        <v/>
      </c>
      <c r="W21" s="189" t="str">
        <f>IF(D21="","",案件TBL!$Q$2)</f>
        <v/>
      </c>
      <c r="X21" s="169" t="str" cm="1">
        <f t="array" ref="X21">INDEX('入力フォーム（検体情報）'!$O$15:$BL$15,1,ROW('入力フォーム（検体情報）'!O20)) &amp; ""</f>
        <v/>
      </c>
      <c r="Y21" s="169" t="str" cm="1">
        <f t="array" ref="Y21">INDEX('入力フォーム（検体情報）'!$O$16:$BL$16,1,ROW('入力フォーム（検体情報）'!P20) )&amp; ""</f>
        <v/>
      </c>
      <c r="Z21" s="169" t="str" cm="1">
        <f t="array" ref="Z21">INDEX('入力フォーム（検体情報）'!$O$17:$BL$17,1,ROW('入力フォーム（検体情報）'!Q20)) &amp; ""</f>
        <v/>
      </c>
      <c r="AA21" s="169" t="str" cm="1">
        <f t="array" ref="AA21">INDEX('入力フォーム（検体情報）'!$O$18:$BL$18,1,ROW('入力フォーム（検体情報）'!R20))&amp; ""</f>
        <v/>
      </c>
      <c r="AB21" s="169" t="str" cm="1">
        <f t="array" ref="AB21">INDEX('入力フォーム（検体情報）'!$O$19:$BL$19,1,ROW('入力フォーム（検体情報）'!S20))&amp; ""</f>
        <v/>
      </c>
      <c r="AC21" s="169" t="str" cm="1">
        <f t="array" ref="AC21">INDEX('入力フォーム（検体情報）'!$O$20:$BL$20,1,ROW('入力フォーム（検体情報）'!T20))&amp; ""</f>
        <v/>
      </c>
      <c r="AD21" s="169" t="str" cm="1">
        <f t="array" ref="AD21">INDEX('入力フォーム（検体情報）'!$O$25:$BL$25,1,ROW('入力フォーム（検体情報）'!U20))&amp; ""</f>
        <v/>
      </c>
      <c r="AE21" s="169" t="str" cm="1">
        <f t="array" ref="AE21">INDEX('入力フォーム（検体情報）'!$O$26:$BL$26,1,ROW('入力フォーム（検体情報）'!V20))&amp; ""</f>
        <v/>
      </c>
      <c r="AF21" s="169" t="str" cm="1">
        <f t="array" ref="AF21">INDEX('入力フォーム（検体情報）'!$O$27:$BL$27,1,ROW('入力フォーム（検体情報）'!W20))&amp; ""</f>
        <v/>
      </c>
      <c r="AG21" s="169" t="str" cm="1">
        <f t="array" ref="AG21">INDEX('入力フォーム（検体情報）'!$O$28:$BL$28,1,ROW('入力フォーム（検体情報）'!X20))&amp; ""</f>
        <v/>
      </c>
      <c r="AH21" s="169" t="str" cm="1">
        <f t="array" ref="AH21">INDEX('入力フォーム（検体情報）'!$O$52:$BL$52,1,ROW('入力フォーム（検体情報）'!Y20))&amp; ""</f>
        <v/>
      </c>
      <c r="AI21" s="169" t="str" cm="1">
        <f t="array" ref="AI21">INDEX('入力フォーム（検体情報）'!$O$14:$BL$14,1,ROW('入力フォーム（検体情報）'!Z20))&amp; ""</f>
        <v/>
      </c>
    </row>
    <row r="22" spans="1:35" ht="50.1" customHeight="1" x14ac:dyDescent="0.15">
      <c r="A22" s="125"/>
      <c r="B22" s="125"/>
      <c r="C22" s="126"/>
      <c r="D22" s="188" t="str" cm="1">
        <f t="array" ref="D22">INDEX('入力フォーム（検体情報）'!$O$13:$BL$13,1,ROW('入力フォーム（検体情報）'!O21)) &amp; ""</f>
        <v/>
      </c>
      <c r="E22" s="352"/>
      <c r="F22" s="352"/>
      <c r="G22" s="353"/>
      <c r="H22" s="352"/>
      <c r="I22" s="352"/>
      <c r="J22" s="352"/>
      <c r="K22" s="352"/>
      <c r="L22" s="352"/>
      <c r="M22" s="352"/>
      <c r="N22" s="352"/>
      <c r="O22" s="352"/>
      <c r="P22" s="352"/>
      <c r="Q22" s="352"/>
      <c r="R22" s="188" t="str" cm="1">
        <f t="array" ref="R22">INDEX('入力フォーム（検体情報）'!$O$53:$BL$53,1,ROW('入力フォーム（検体情報）'!O21) ) &amp; ""</f>
        <v/>
      </c>
      <c r="S22" s="188" t="str">
        <f>IF(D22="","",案件TBL!$L$2)</f>
        <v/>
      </c>
      <c r="T22" s="188" t="str">
        <f>IF(D22="","",案件TBL!$M$2)</f>
        <v/>
      </c>
      <c r="U22" s="188" t="str">
        <f>IF(D22="","",案件TBL!$N$2)</f>
        <v/>
      </c>
      <c r="V22" s="188" t="str">
        <f>IF(D22="","",案件TBL!$P$2)</f>
        <v/>
      </c>
      <c r="W22" s="189" t="str">
        <f>IF(D22="","",案件TBL!$Q$2)</f>
        <v/>
      </c>
      <c r="X22" s="169" t="str" cm="1">
        <f t="array" ref="X22">INDEX('入力フォーム（検体情報）'!$O$15:$BL$15,1,ROW('入力フォーム（検体情報）'!O21)) &amp; ""</f>
        <v/>
      </c>
      <c r="Y22" s="169" t="str" cm="1">
        <f t="array" ref="Y22">INDEX('入力フォーム（検体情報）'!$O$16:$BL$16,1,ROW('入力フォーム（検体情報）'!P21) )&amp; ""</f>
        <v/>
      </c>
      <c r="Z22" s="169" t="str" cm="1">
        <f t="array" ref="Z22">INDEX('入力フォーム（検体情報）'!$O$17:$BL$17,1,ROW('入力フォーム（検体情報）'!Q21)) &amp; ""</f>
        <v/>
      </c>
      <c r="AA22" s="169" t="str" cm="1">
        <f t="array" ref="AA22">INDEX('入力フォーム（検体情報）'!$O$18:$BL$18,1,ROW('入力フォーム（検体情報）'!R21))&amp; ""</f>
        <v/>
      </c>
      <c r="AB22" s="169" t="str" cm="1">
        <f t="array" ref="AB22">INDEX('入力フォーム（検体情報）'!$O$19:$BL$19,1,ROW('入力フォーム（検体情報）'!S21))&amp; ""</f>
        <v/>
      </c>
      <c r="AC22" s="169" t="str" cm="1">
        <f t="array" ref="AC22">INDEX('入力フォーム（検体情報）'!$O$20:$BL$20,1,ROW('入力フォーム（検体情報）'!T21))&amp; ""</f>
        <v/>
      </c>
      <c r="AD22" s="169" t="str" cm="1">
        <f t="array" ref="AD22">INDEX('入力フォーム（検体情報）'!$O$25:$BL$25,1,ROW('入力フォーム（検体情報）'!U21))&amp; ""</f>
        <v/>
      </c>
      <c r="AE22" s="169" t="str" cm="1">
        <f t="array" ref="AE22">INDEX('入力フォーム（検体情報）'!$O$26:$BL$26,1,ROW('入力フォーム（検体情報）'!V21))&amp; ""</f>
        <v/>
      </c>
      <c r="AF22" s="169" t="str" cm="1">
        <f t="array" ref="AF22">INDEX('入力フォーム（検体情報）'!$O$27:$BL$27,1,ROW('入力フォーム（検体情報）'!W21))&amp; ""</f>
        <v/>
      </c>
      <c r="AG22" s="169" t="str" cm="1">
        <f t="array" ref="AG22">INDEX('入力フォーム（検体情報）'!$O$28:$BL$28,1,ROW('入力フォーム（検体情報）'!X21))&amp; ""</f>
        <v/>
      </c>
      <c r="AH22" s="169" t="str" cm="1">
        <f t="array" ref="AH22">INDEX('入力フォーム（検体情報）'!$O$52:$BL$52,1,ROW('入力フォーム（検体情報）'!Y21))&amp; ""</f>
        <v/>
      </c>
      <c r="AI22" s="169" t="str" cm="1">
        <f t="array" ref="AI22">INDEX('入力フォーム（検体情報）'!$O$14:$BL$14,1,ROW('入力フォーム（検体情報）'!Z21))&amp; ""</f>
        <v/>
      </c>
    </row>
    <row r="23" spans="1:35" ht="50.1" customHeight="1" x14ac:dyDescent="0.15">
      <c r="A23" s="125"/>
      <c r="B23" s="125"/>
      <c r="C23" s="126"/>
      <c r="D23" s="188" t="str" cm="1">
        <f t="array" ref="D23">INDEX('入力フォーム（検体情報）'!$O$13:$BL$13,1,ROW('入力フォーム（検体情報）'!O22)) &amp; ""</f>
        <v/>
      </c>
      <c r="E23" s="352"/>
      <c r="F23" s="352"/>
      <c r="G23" s="353"/>
      <c r="H23" s="352"/>
      <c r="I23" s="352"/>
      <c r="J23" s="352"/>
      <c r="K23" s="352"/>
      <c r="L23" s="352"/>
      <c r="M23" s="352"/>
      <c r="N23" s="352"/>
      <c r="O23" s="352"/>
      <c r="P23" s="352"/>
      <c r="Q23" s="352"/>
      <c r="R23" s="188" t="str" cm="1">
        <f t="array" ref="R23">INDEX('入力フォーム（検体情報）'!$O$53:$BL$53,1,ROW('入力フォーム（検体情報）'!O22) ) &amp; ""</f>
        <v/>
      </c>
      <c r="S23" s="188" t="str">
        <f>IF(D23="","",案件TBL!$L$2)</f>
        <v/>
      </c>
      <c r="T23" s="188" t="str">
        <f>IF(D23="","",案件TBL!$M$2)</f>
        <v/>
      </c>
      <c r="U23" s="188" t="str">
        <f>IF(D23="","",案件TBL!$N$2)</f>
        <v/>
      </c>
      <c r="V23" s="188" t="str">
        <f>IF(D23="","",案件TBL!$P$2)</f>
        <v/>
      </c>
      <c r="W23" s="189" t="str">
        <f>IF(D23="","",案件TBL!$Q$2)</f>
        <v/>
      </c>
      <c r="X23" s="169" t="str" cm="1">
        <f t="array" ref="X23">INDEX('入力フォーム（検体情報）'!$O$15:$BL$15,1,ROW('入力フォーム（検体情報）'!O22)) &amp; ""</f>
        <v/>
      </c>
      <c r="Y23" s="169" t="str" cm="1">
        <f t="array" ref="Y23">INDEX('入力フォーム（検体情報）'!$O$16:$BL$16,1,ROW('入力フォーム（検体情報）'!P22) )&amp; ""</f>
        <v/>
      </c>
      <c r="Z23" s="169" t="str" cm="1">
        <f t="array" ref="Z23">INDEX('入力フォーム（検体情報）'!$O$17:$BL$17,1,ROW('入力フォーム（検体情報）'!Q22)) &amp; ""</f>
        <v/>
      </c>
      <c r="AA23" s="169" t="str" cm="1">
        <f t="array" ref="AA23">INDEX('入力フォーム（検体情報）'!$O$18:$BL$18,1,ROW('入力フォーム（検体情報）'!R22))&amp; ""</f>
        <v/>
      </c>
      <c r="AB23" s="169" t="str" cm="1">
        <f t="array" ref="AB23">INDEX('入力フォーム（検体情報）'!$O$19:$BL$19,1,ROW('入力フォーム（検体情報）'!S22))&amp; ""</f>
        <v/>
      </c>
      <c r="AC23" s="169" t="str" cm="1">
        <f t="array" ref="AC23">INDEX('入力フォーム（検体情報）'!$O$20:$BL$20,1,ROW('入力フォーム（検体情報）'!T22))&amp; ""</f>
        <v/>
      </c>
      <c r="AD23" s="169" t="str" cm="1">
        <f t="array" ref="AD23">INDEX('入力フォーム（検体情報）'!$O$25:$BL$25,1,ROW('入力フォーム（検体情報）'!U22))&amp; ""</f>
        <v/>
      </c>
      <c r="AE23" s="169" t="str" cm="1">
        <f t="array" ref="AE23">INDEX('入力フォーム（検体情報）'!$O$26:$BL$26,1,ROW('入力フォーム（検体情報）'!V22))&amp; ""</f>
        <v/>
      </c>
      <c r="AF23" s="169" t="str" cm="1">
        <f t="array" ref="AF23">INDEX('入力フォーム（検体情報）'!$O$27:$BL$27,1,ROW('入力フォーム（検体情報）'!W22))&amp; ""</f>
        <v/>
      </c>
      <c r="AG23" s="169" t="str" cm="1">
        <f t="array" ref="AG23">INDEX('入力フォーム（検体情報）'!$O$28:$BL$28,1,ROW('入力フォーム（検体情報）'!X22))&amp; ""</f>
        <v/>
      </c>
      <c r="AH23" s="169" t="str" cm="1">
        <f t="array" ref="AH23">INDEX('入力フォーム（検体情報）'!$O$52:$BL$52,1,ROW('入力フォーム（検体情報）'!Y22))&amp; ""</f>
        <v/>
      </c>
      <c r="AI23" s="169" t="str" cm="1">
        <f t="array" ref="AI23">INDEX('入力フォーム（検体情報）'!$O$14:$BL$14,1,ROW('入力フォーム（検体情報）'!Z22))&amp; ""</f>
        <v/>
      </c>
    </row>
    <row r="24" spans="1:35" ht="50.1" customHeight="1" x14ac:dyDescent="0.15">
      <c r="A24" s="125"/>
      <c r="B24" s="125"/>
      <c r="C24" s="126"/>
      <c r="D24" s="188" t="str" cm="1">
        <f t="array" ref="D24">INDEX('入力フォーム（検体情報）'!$O$13:$BL$13,1,ROW('入力フォーム（検体情報）'!O23)) &amp; ""</f>
        <v/>
      </c>
      <c r="E24" s="352"/>
      <c r="F24" s="352"/>
      <c r="G24" s="353"/>
      <c r="H24" s="352"/>
      <c r="I24" s="352"/>
      <c r="J24" s="352"/>
      <c r="K24" s="352"/>
      <c r="L24" s="352"/>
      <c r="M24" s="352"/>
      <c r="N24" s="352"/>
      <c r="O24" s="352"/>
      <c r="P24" s="352"/>
      <c r="Q24" s="352"/>
      <c r="R24" s="188" t="str" cm="1">
        <f t="array" ref="R24">INDEX('入力フォーム（検体情報）'!$O$53:$BL$53,1,ROW('入力フォーム（検体情報）'!O23) ) &amp; ""</f>
        <v/>
      </c>
      <c r="S24" s="188" t="str">
        <f>IF(D24="","",案件TBL!$L$2)</f>
        <v/>
      </c>
      <c r="T24" s="188" t="str">
        <f>IF(D24="","",案件TBL!$M$2)</f>
        <v/>
      </c>
      <c r="U24" s="188" t="str">
        <f>IF(D24="","",案件TBL!$N$2)</f>
        <v/>
      </c>
      <c r="V24" s="188" t="str">
        <f>IF(D24="","",案件TBL!$P$2)</f>
        <v/>
      </c>
      <c r="W24" s="189" t="str">
        <f>IF(D24="","",案件TBL!$Q$2)</f>
        <v/>
      </c>
      <c r="X24" s="169" t="str" cm="1">
        <f t="array" ref="X24">INDEX('入力フォーム（検体情報）'!$O$15:$BL$15,1,ROW('入力フォーム（検体情報）'!O23)) &amp; ""</f>
        <v/>
      </c>
      <c r="Y24" s="169" t="str" cm="1">
        <f t="array" ref="Y24">INDEX('入力フォーム（検体情報）'!$O$16:$BL$16,1,ROW('入力フォーム（検体情報）'!P23) )&amp; ""</f>
        <v/>
      </c>
      <c r="Z24" s="169" t="str" cm="1">
        <f t="array" ref="Z24">INDEX('入力フォーム（検体情報）'!$O$17:$BL$17,1,ROW('入力フォーム（検体情報）'!Q23)) &amp; ""</f>
        <v/>
      </c>
      <c r="AA24" s="169" t="str" cm="1">
        <f t="array" ref="AA24">INDEX('入力フォーム（検体情報）'!$O$18:$BL$18,1,ROW('入力フォーム（検体情報）'!R23))&amp; ""</f>
        <v/>
      </c>
      <c r="AB24" s="169" t="str" cm="1">
        <f t="array" ref="AB24">INDEX('入力フォーム（検体情報）'!$O$19:$BL$19,1,ROW('入力フォーム（検体情報）'!S23))&amp; ""</f>
        <v/>
      </c>
      <c r="AC24" s="169" t="str" cm="1">
        <f t="array" ref="AC24">INDEX('入力フォーム（検体情報）'!$O$20:$BL$20,1,ROW('入力フォーム（検体情報）'!T23))&amp; ""</f>
        <v/>
      </c>
      <c r="AD24" s="169" t="str" cm="1">
        <f t="array" ref="AD24">INDEX('入力フォーム（検体情報）'!$O$25:$BL$25,1,ROW('入力フォーム（検体情報）'!U23))&amp; ""</f>
        <v/>
      </c>
      <c r="AE24" s="169" t="str" cm="1">
        <f t="array" ref="AE24">INDEX('入力フォーム（検体情報）'!$O$26:$BL$26,1,ROW('入力フォーム（検体情報）'!V23))&amp; ""</f>
        <v/>
      </c>
      <c r="AF24" s="169" t="str" cm="1">
        <f t="array" ref="AF24">INDEX('入力フォーム（検体情報）'!$O$27:$BL$27,1,ROW('入力フォーム（検体情報）'!W23))&amp; ""</f>
        <v/>
      </c>
      <c r="AG24" s="169" t="str" cm="1">
        <f t="array" ref="AG24">INDEX('入力フォーム（検体情報）'!$O$28:$BL$28,1,ROW('入力フォーム（検体情報）'!X23))&amp; ""</f>
        <v/>
      </c>
      <c r="AH24" s="169" t="str" cm="1">
        <f t="array" ref="AH24">INDEX('入力フォーム（検体情報）'!$O$52:$BL$52,1,ROW('入力フォーム（検体情報）'!Y23))&amp; ""</f>
        <v/>
      </c>
      <c r="AI24" s="169" t="str" cm="1">
        <f t="array" ref="AI24">INDEX('入力フォーム（検体情報）'!$O$14:$BL$14,1,ROW('入力フォーム（検体情報）'!Z23))&amp; ""</f>
        <v/>
      </c>
    </row>
    <row r="25" spans="1:35" ht="50.1" customHeight="1" x14ac:dyDescent="0.15">
      <c r="A25" s="125"/>
      <c r="B25" s="125"/>
      <c r="C25" s="126"/>
      <c r="D25" s="188" t="str" cm="1">
        <f t="array" ref="D25">INDEX('入力フォーム（検体情報）'!$O$13:$BL$13,1,ROW('入力フォーム（検体情報）'!O24)) &amp; ""</f>
        <v/>
      </c>
      <c r="E25" s="352"/>
      <c r="F25" s="352"/>
      <c r="G25" s="353"/>
      <c r="H25" s="352"/>
      <c r="I25" s="352"/>
      <c r="J25" s="352"/>
      <c r="K25" s="352"/>
      <c r="L25" s="352"/>
      <c r="M25" s="352"/>
      <c r="N25" s="352"/>
      <c r="O25" s="352"/>
      <c r="P25" s="352"/>
      <c r="Q25" s="352"/>
      <c r="R25" s="188" t="str" cm="1">
        <f t="array" ref="R25">INDEX('入力フォーム（検体情報）'!$O$53:$BL$53,1,ROW('入力フォーム（検体情報）'!O24) ) &amp; ""</f>
        <v/>
      </c>
      <c r="S25" s="188" t="str">
        <f>IF(D25="","",案件TBL!$L$2)</f>
        <v/>
      </c>
      <c r="T25" s="188" t="str">
        <f>IF(D25="","",案件TBL!$M$2)</f>
        <v/>
      </c>
      <c r="U25" s="188" t="str">
        <f>IF(D25="","",案件TBL!$N$2)</f>
        <v/>
      </c>
      <c r="V25" s="188" t="str">
        <f>IF(D25="","",案件TBL!$P$2)</f>
        <v/>
      </c>
      <c r="W25" s="189" t="str">
        <f>IF(D25="","",案件TBL!$Q$2)</f>
        <v/>
      </c>
      <c r="X25" s="169" t="str" cm="1">
        <f t="array" ref="X25">INDEX('入力フォーム（検体情報）'!$O$15:$BL$15,1,ROW('入力フォーム（検体情報）'!O24)) &amp; ""</f>
        <v/>
      </c>
      <c r="Y25" s="169" t="str" cm="1">
        <f t="array" ref="Y25">INDEX('入力フォーム（検体情報）'!$O$16:$BL$16,1,ROW('入力フォーム（検体情報）'!P24) )&amp; ""</f>
        <v/>
      </c>
      <c r="Z25" s="169" t="str" cm="1">
        <f t="array" ref="Z25">INDEX('入力フォーム（検体情報）'!$O$17:$BL$17,1,ROW('入力フォーム（検体情報）'!Q24)) &amp; ""</f>
        <v/>
      </c>
      <c r="AA25" s="169" t="str" cm="1">
        <f t="array" ref="AA25">INDEX('入力フォーム（検体情報）'!$O$18:$BL$18,1,ROW('入力フォーム（検体情報）'!R24))&amp; ""</f>
        <v/>
      </c>
      <c r="AB25" s="169" t="str" cm="1">
        <f t="array" ref="AB25">INDEX('入力フォーム（検体情報）'!$O$19:$BL$19,1,ROW('入力フォーム（検体情報）'!S24))&amp; ""</f>
        <v/>
      </c>
      <c r="AC25" s="169" t="str" cm="1">
        <f t="array" ref="AC25">INDEX('入力フォーム（検体情報）'!$O$20:$BL$20,1,ROW('入力フォーム（検体情報）'!T24))&amp; ""</f>
        <v/>
      </c>
      <c r="AD25" s="169" t="str" cm="1">
        <f t="array" ref="AD25">INDEX('入力フォーム（検体情報）'!$O$25:$BL$25,1,ROW('入力フォーム（検体情報）'!U24))&amp; ""</f>
        <v/>
      </c>
      <c r="AE25" s="169" t="str" cm="1">
        <f t="array" ref="AE25">INDEX('入力フォーム（検体情報）'!$O$26:$BL$26,1,ROW('入力フォーム（検体情報）'!V24))&amp; ""</f>
        <v/>
      </c>
      <c r="AF25" s="169" t="str" cm="1">
        <f t="array" ref="AF25">INDEX('入力フォーム（検体情報）'!$O$27:$BL$27,1,ROW('入力フォーム（検体情報）'!W24))&amp; ""</f>
        <v/>
      </c>
      <c r="AG25" s="169" t="str" cm="1">
        <f t="array" ref="AG25">INDEX('入力フォーム（検体情報）'!$O$28:$BL$28,1,ROW('入力フォーム（検体情報）'!X24))&amp; ""</f>
        <v/>
      </c>
      <c r="AH25" s="169" t="str" cm="1">
        <f t="array" ref="AH25">INDEX('入力フォーム（検体情報）'!$O$52:$BL$52,1,ROW('入力フォーム（検体情報）'!Y24))&amp; ""</f>
        <v/>
      </c>
      <c r="AI25" s="169" t="str" cm="1">
        <f t="array" ref="AI25">INDEX('入力フォーム（検体情報）'!$O$14:$BL$14,1,ROW('入力フォーム（検体情報）'!Z24))&amp; ""</f>
        <v/>
      </c>
    </row>
    <row r="26" spans="1:35" ht="50.1" customHeight="1" x14ac:dyDescent="0.15">
      <c r="A26" s="125"/>
      <c r="B26" s="125"/>
      <c r="C26" s="126"/>
      <c r="D26" s="188" t="str" cm="1">
        <f t="array" ref="D26">INDEX('入力フォーム（検体情報）'!$O$13:$BL$13,1,ROW('入力フォーム（検体情報）'!O25)) &amp; ""</f>
        <v/>
      </c>
      <c r="E26" s="352"/>
      <c r="F26" s="352"/>
      <c r="G26" s="353"/>
      <c r="H26" s="352"/>
      <c r="I26" s="352"/>
      <c r="J26" s="352"/>
      <c r="K26" s="352"/>
      <c r="L26" s="352"/>
      <c r="M26" s="352"/>
      <c r="N26" s="352"/>
      <c r="O26" s="352"/>
      <c r="P26" s="352"/>
      <c r="Q26" s="352"/>
      <c r="R26" s="188" t="str" cm="1">
        <f t="array" ref="R26">INDEX('入力フォーム（検体情報）'!$O$53:$BL$53,1,ROW('入力フォーム（検体情報）'!O25) ) &amp; ""</f>
        <v/>
      </c>
      <c r="S26" s="188" t="str">
        <f>IF(D26="","",案件TBL!$L$2)</f>
        <v/>
      </c>
      <c r="T26" s="188" t="str">
        <f>IF(D26="","",案件TBL!$M$2)</f>
        <v/>
      </c>
      <c r="U26" s="188" t="str">
        <f>IF(D26="","",案件TBL!$N$2)</f>
        <v/>
      </c>
      <c r="V26" s="188" t="str">
        <f>IF(D26="","",案件TBL!$P$2)</f>
        <v/>
      </c>
      <c r="W26" s="189" t="str">
        <f>IF(D26="","",案件TBL!$Q$2)</f>
        <v/>
      </c>
      <c r="X26" s="169" t="str" cm="1">
        <f t="array" ref="X26">INDEX('入力フォーム（検体情報）'!$O$15:$BL$15,1,ROW('入力フォーム（検体情報）'!O25)) &amp; ""</f>
        <v/>
      </c>
      <c r="Y26" s="169" t="str" cm="1">
        <f t="array" ref="Y26">INDEX('入力フォーム（検体情報）'!$O$16:$BL$16,1,ROW('入力フォーム（検体情報）'!P25) )&amp; ""</f>
        <v/>
      </c>
      <c r="Z26" s="169" t="str" cm="1">
        <f t="array" ref="Z26">INDEX('入力フォーム（検体情報）'!$O$17:$BL$17,1,ROW('入力フォーム（検体情報）'!Q25)) &amp; ""</f>
        <v/>
      </c>
      <c r="AA26" s="169" t="str" cm="1">
        <f t="array" ref="AA26">INDEX('入力フォーム（検体情報）'!$O$18:$BL$18,1,ROW('入力フォーム（検体情報）'!R25))&amp; ""</f>
        <v/>
      </c>
      <c r="AB26" s="169" t="str" cm="1">
        <f t="array" ref="AB26">INDEX('入力フォーム（検体情報）'!$O$19:$BL$19,1,ROW('入力フォーム（検体情報）'!S25))&amp; ""</f>
        <v/>
      </c>
      <c r="AC26" s="169" t="str" cm="1">
        <f t="array" ref="AC26">INDEX('入力フォーム（検体情報）'!$O$20:$BL$20,1,ROW('入力フォーム（検体情報）'!T25))&amp; ""</f>
        <v/>
      </c>
      <c r="AD26" s="169" t="str" cm="1">
        <f t="array" ref="AD26">INDEX('入力フォーム（検体情報）'!$O$25:$BL$25,1,ROW('入力フォーム（検体情報）'!U25))&amp; ""</f>
        <v/>
      </c>
      <c r="AE26" s="169" t="str" cm="1">
        <f t="array" ref="AE26">INDEX('入力フォーム（検体情報）'!$O$26:$BL$26,1,ROW('入力フォーム（検体情報）'!V25))&amp; ""</f>
        <v/>
      </c>
      <c r="AF26" s="169" t="str" cm="1">
        <f t="array" ref="AF26">INDEX('入力フォーム（検体情報）'!$O$27:$BL$27,1,ROW('入力フォーム（検体情報）'!W25))&amp; ""</f>
        <v/>
      </c>
      <c r="AG26" s="169" t="str" cm="1">
        <f t="array" ref="AG26">INDEX('入力フォーム（検体情報）'!$O$28:$BL$28,1,ROW('入力フォーム（検体情報）'!X25))&amp; ""</f>
        <v/>
      </c>
      <c r="AH26" s="169" t="str" cm="1">
        <f t="array" ref="AH26">INDEX('入力フォーム（検体情報）'!$O$52:$BL$52,1,ROW('入力フォーム（検体情報）'!Y25))&amp; ""</f>
        <v/>
      </c>
      <c r="AI26" s="169" t="str" cm="1">
        <f t="array" ref="AI26">INDEX('入力フォーム（検体情報）'!$O$14:$BL$14,1,ROW('入力フォーム（検体情報）'!Z25))&amp; ""</f>
        <v/>
      </c>
    </row>
    <row r="27" spans="1:35" ht="50.1" customHeight="1" x14ac:dyDescent="0.15">
      <c r="A27" s="125"/>
      <c r="B27" s="125"/>
      <c r="C27" s="126"/>
      <c r="D27" s="188" t="str" cm="1">
        <f t="array" ref="D27">INDEX('入力フォーム（検体情報）'!$O$13:$BL$13,1,ROW('入力フォーム（検体情報）'!O26)) &amp; ""</f>
        <v/>
      </c>
      <c r="E27" s="352"/>
      <c r="F27" s="352"/>
      <c r="G27" s="353"/>
      <c r="H27" s="352"/>
      <c r="I27" s="352"/>
      <c r="J27" s="352"/>
      <c r="K27" s="352"/>
      <c r="L27" s="352"/>
      <c r="M27" s="352"/>
      <c r="N27" s="352"/>
      <c r="O27" s="352"/>
      <c r="P27" s="352"/>
      <c r="Q27" s="352"/>
      <c r="R27" s="188" t="str" cm="1">
        <f t="array" ref="R27">INDEX('入力フォーム（検体情報）'!$O$53:$BL$53,1,ROW('入力フォーム（検体情報）'!O26) ) &amp; ""</f>
        <v/>
      </c>
      <c r="S27" s="188" t="str">
        <f>IF(D27="","",案件TBL!$L$2)</f>
        <v/>
      </c>
      <c r="T27" s="188" t="str">
        <f>IF(D27="","",案件TBL!$M$2)</f>
        <v/>
      </c>
      <c r="U27" s="188" t="str">
        <f>IF(D27="","",案件TBL!$N$2)</f>
        <v/>
      </c>
      <c r="V27" s="188" t="str">
        <f>IF(D27="","",案件TBL!$P$2)</f>
        <v/>
      </c>
      <c r="W27" s="189" t="str">
        <f>IF(D27="","",案件TBL!$Q$2)</f>
        <v/>
      </c>
      <c r="X27" s="169" t="str" cm="1">
        <f t="array" ref="X27">INDEX('入力フォーム（検体情報）'!$O$15:$BL$15,1,ROW('入力フォーム（検体情報）'!O26)) &amp; ""</f>
        <v/>
      </c>
      <c r="Y27" s="169" t="str" cm="1">
        <f t="array" ref="Y27">INDEX('入力フォーム（検体情報）'!$O$16:$BL$16,1,ROW('入力フォーム（検体情報）'!P26) )&amp; ""</f>
        <v/>
      </c>
      <c r="Z27" s="169" t="str" cm="1">
        <f t="array" ref="Z27">INDEX('入力フォーム（検体情報）'!$O$17:$BL$17,1,ROW('入力フォーム（検体情報）'!Q26)) &amp; ""</f>
        <v/>
      </c>
      <c r="AA27" s="169" t="str" cm="1">
        <f t="array" ref="AA27">INDEX('入力フォーム（検体情報）'!$O$18:$BL$18,1,ROW('入力フォーム（検体情報）'!R26))&amp; ""</f>
        <v/>
      </c>
      <c r="AB27" s="169" t="str" cm="1">
        <f t="array" ref="AB27">INDEX('入力フォーム（検体情報）'!$O$19:$BL$19,1,ROW('入力フォーム（検体情報）'!S26))&amp; ""</f>
        <v/>
      </c>
      <c r="AC27" s="169" t="str" cm="1">
        <f t="array" ref="AC27">INDEX('入力フォーム（検体情報）'!$O$20:$BL$20,1,ROW('入力フォーム（検体情報）'!T26))&amp; ""</f>
        <v/>
      </c>
      <c r="AD27" s="169" t="str" cm="1">
        <f t="array" ref="AD27">INDEX('入力フォーム（検体情報）'!$O$25:$BL$25,1,ROW('入力フォーム（検体情報）'!U26))&amp; ""</f>
        <v/>
      </c>
      <c r="AE27" s="169" t="str" cm="1">
        <f t="array" ref="AE27">INDEX('入力フォーム（検体情報）'!$O$26:$BL$26,1,ROW('入力フォーム（検体情報）'!V26))&amp; ""</f>
        <v/>
      </c>
      <c r="AF27" s="169" t="str" cm="1">
        <f t="array" ref="AF27">INDEX('入力フォーム（検体情報）'!$O$27:$BL$27,1,ROW('入力フォーム（検体情報）'!W26))&amp; ""</f>
        <v/>
      </c>
      <c r="AG27" s="169" t="str" cm="1">
        <f t="array" ref="AG27">INDEX('入力フォーム（検体情報）'!$O$28:$BL$28,1,ROW('入力フォーム（検体情報）'!X26))&amp; ""</f>
        <v/>
      </c>
      <c r="AH27" s="169" t="str" cm="1">
        <f t="array" ref="AH27">INDEX('入力フォーム（検体情報）'!$O$52:$BL$52,1,ROW('入力フォーム（検体情報）'!Y26))&amp; ""</f>
        <v/>
      </c>
      <c r="AI27" s="169" t="str" cm="1">
        <f t="array" ref="AI27">INDEX('入力フォーム（検体情報）'!$O$14:$BL$14,1,ROW('入力フォーム（検体情報）'!Z26))&amp; ""</f>
        <v/>
      </c>
    </row>
    <row r="28" spans="1:35" ht="50.1" customHeight="1" x14ac:dyDescent="0.15">
      <c r="A28" s="125"/>
      <c r="B28" s="125"/>
      <c r="C28" s="126"/>
      <c r="D28" s="188" t="str" cm="1">
        <f t="array" ref="D28">INDEX('入力フォーム（検体情報）'!$O$13:$BL$13,1,ROW('入力フォーム（検体情報）'!O27)) &amp; ""</f>
        <v/>
      </c>
      <c r="E28" s="352"/>
      <c r="F28" s="352"/>
      <c r="G28" s="353"/>
      <c r="H28" s="352"/>
      <c r="I28" s="352"/>
      <c r="J28" s="352"/>
      <c r="K28" s="352"/>
      <c r="L28" s="352"/>
      <c r="M28" s="352"/>
      <c r="N28" s="352"/>
      <c r="O28" s="352"/>
      <c r="P28" s="352"/>
      <c r="Q28" s="352"/>
      <c r="R28" s="188" t="str" cm="1">
        <f t="array" ref="R28">INDEX('入力フォーム（検体情報）'!$O$53:$BL$53,1,ROW('入力フォーム（検体情報）'!O27) ) &amp; ""</f>
        <v/>
      </c>
      <c r="S28" s="188" t="str">
        <f>IF(D28="","",案件TBL!$L$2)</f>
        <v/>
      </c>
      <c r="T28" s="188" t="str">
        <f>IF(D28="","",案件TBL!$M$2)</f>
        <v/>
      </c>
      <c r="U28" s="188" t="str">
        <f>IF(D28="","",案件TBL!$N$2)</f>
        <v/>
      </c>
      <c r="V28" s="188" t="str">
        <f>IF(D28="","",案件TBL!$P$2)</f>
        <v/>
      </c>
      <c r="W28" s="189" t="str">
        <f>IF(D28="","",案件TBL!$Q$2)</f>
        <v/>
      </c>
      <c r="X28" s="169" t="str" cm="1">
        <f t="array" ref="X28">INDEX('入力フォーム（検体情報）'!$O$15:$BL$15,1,ROW('入力フォーム（検体情報）'!O27)) &amp; ""</f>
        <v/>
      </c>
      <c r="Y28" s="169" t="str" cm="1">
        <f t="array" ref="Y28">INDEX('入力フォーム（検体情報）'!$O$16:$BL$16,1,ROW('入力フォーム（検体情報）'!P27) )&amp; ""</f>
        <v/>
      </c>
      <c r="Z28" s="169" t="str" cm="1">
        <f t="array" ref="Z28">INDEX('入力フォーム（検体情報）'!$O$17:$BL$17,1,ROW('入力フォーム（検体情報）'!Q27)) &amp; ""</f>
        <v/>
      </c>
      <c r="AA28" s="169" t="str" cm="1">
        <f t="array" ref="AA28">INDEX('入力フォーム（検体情報）'!$O$18:$BL$18,1,ROW('入力フォーム（検体情報）'!R27))&amp; ""</f>
        <v/>
      </c>
      <c r="AB28" s="169" t="str" cm="1">
        <f t="array" ref="AB28">INDEX('入力フォーム（検体情報）'!$O$19:$BL$19,1,ROW('入力フォーム（検体情報）'!S27))&amp; ""</f>
        <v/>
      </c>
      <c r="AC28" s="169" t="str" cm="1">
        <f t="array" ref="AC28">INDEX('入力フォーム（検体情報）'!$O$20:$BL$20,1,ROW('入力フォーム（検体情報）'!T27))&amp; ""</f>
        <v/>
      </c>
      <c r="AD28" s="169" t="str" cm="1">
        <f t="array" ref="AD28">INDEX('入力フォーム（検体情報）'!$O$25:$BL$25,1,ROW('入力フォーム（検体情報）'!U27))&amp; ""</f>
        <v/>
      </c>
      <c r="AE28" s="169" t="str" cm="1">
        <f t="array" ref="AE28">INDEX('入力フォーム（検体情報）'!$O$26:$BL$26,1,ROW('入力フォーム（検体情報）'!V27))&amp; ""</f>
        <v/>
      </c>
      <c r="AF28" s="169" t="str" cm="1">
        <f t="array" ref="AF28">INDEX('入力フォーム（検体情報）'!$O$27:$BL$27,1,ROW('入力フォーム（検体情報）'!W27))&amp; ""</f>
        <v/>
      </c>
      <c r="AG28" s="169" t="str" cm="1">
        <f t="array" ref="AG28">INDEX('入力フォーム（検体情報）'!$O$28:$BL$28,1,ROW('入力フォーム（検体情報）'!X27))&amp; ""</f>
        <v/>
      </c>
      <c r="AH28" s="169" t="str" cm="1">
        <f t="array" ref="AH28">INDEX('入力フォーム（検体情報）'!$O$52:$BL$52,1,ROW('入力フォーム（検体情報）'!Y27))&amp; ""</f>
        <v/>
      </c>
      <c r="AI28" s="169" t="str" cm="1">
        <f t="array" ref="AI28">INDEX('入力フォーム（検体情報）'!$O$14:$BL$14,1,ROW('入力フォーム（検体情報）'!Z27))&amp; ""</f>
        <v/>
      </c>
    </row>
    <row r="29" spans="1:35" ht="50.1" customHeight="1" x14ac:dyDescent="0.15">
      <c r="A29" s="125"/>
      <c r="B29" s="125"/>
      <c r="C29" s="126"/>
      <c r="D29" s="188" t="str" cm="1">
        <f t="array" ref="D29">INDEX('入力フォーム（検体情報）'!$O$13:$BL$13,1,ROW('入力フォーム（検体情報）'!O28)) &amp; ""</f>
        <v/>
      </c>
      <c r="E29" s="352"/>
      <c r="F29" s="352"/>
      <c r="G29" s="353"/>
      <c r="H29" s="352"/>
      <c r="I29" s="352"/>
      <c r="J29" s="352"/>
      <c r="K29" s="352"/>
      <c r="L29" s="352"/>
      <c r="M29" s="352"/>
      <c r="N29" s="352"/>
      <c r="O29" s="352"/>
      <c r="P29" s="352"/>
      <c r="Q29" s="352"/>
      <c r="R29" s="188" t="str" cm="1">
        <f t="array" ref="R29">INDEX('入力フォーム（検体情報）'!$O$53:$BL$53,1,ROW('入力フォーム（検体情報）'!O28) ) &amp; ""</f>
        <v/>
      </c>
      <c r="S29" s="188" t="str">
        <f>IF(D29="","",案件TBL!$L$2)</f>
        <v/>
      </c>
      <c r="T29" s="188" t="str">
        <f>IF(D29="","",案件TBL!$M$2)</f>
        <v/>
      </c>
      <c r="U29" s="188" t="str">
        <f>IF(D29="","",案件TBL!$N$2)</f>
        <v/>
      </c>
      <c r="V29" s="188" t="str">
        <f>IF(D29="","",案件TBL!$P$2)</f>
        <v/>
      </c>
      <c r="W29" s="189" t="str">
        <f>IF(D29="","",案件TBL!$Q$2)</f>
        <v/>
      </c>
      <c r="X29" s="169" t="str" cm="1">
        <f t="array" ref="X29">INDEX('入力フォーム（検体情報）'!$O$15:$BL$15,1,ROW('入力フォーム（検体情報）'!O28)) &amp; ""</f>
        <v/>
      </c>
      <c r="Y29" s="169" t="str" cm="1">
        <f t="array" ref="Y29">INDEX('入力フォーム（検体情報）'!$O$16:$BL$16,1,ROW('入力フォーム（検体情報）'!P28) )&amp; ""</f>
        <v/>
      </c>
      <c r="Z29" s="169" t="str" cm="1">
        <f t="array" ref="Z29">INDEX('入力フォーム（検体情報）'!$O$17:$BL$17,1,ROW('入力フォーム（検体情報）'!Q28)) &amp; ""</f>
        <v/>
      </c>
      <c r="AA29" s="169" t="str" cm="1">
        <f t="array" ref="AA29">INDEX('入力フォーム（検体情報）'!$O$18:$BL$18,1,ROW('入力フォーム（検体情報）'!R28))&amp; ""</f>
        <v/>
      </c>
      <c r="AB29" s="169" t="str" cm="1">
        <f t="array" ref="AB29">INDEX('入力フォーム（検体情報）'!$O$19:$BL$19,1,ROW('入力フォーム（検体情報）'!S28))&amp; ""</f>
        <v/>
      </c>
      <c r="AC29" s="169" t="str" cm="1">
        <f t="array" ref="AC29">INDEX('入力フォーム（検体情報）'!$O$20:$BL$20,1,ROW('入力フォーム（検体情報）'!T28))&amp; ""</f>
        <v/>
      </c>
      <c r="AD29" s="169" t="str" cm="1">
        <f t="array" ref="AD29">INDEX('入力フォーム（検体情報）'!$O$25:$BL$25,1,ROW('入力フォーム（検体情報）'!U28))&amp; ""</f>
        <v/>
      </c>
      <c r="AE29" s="169" t="str" cm="1">
        <f t="array" ref="AE29">INDEX('入力フォーム（検体情報）'!$O$26:$BL$26,1,ROW('入力フォーム（検体情報）'!V28))&amp; ""</f>
        <v/>
      </c>
      <c r="AF29" s="169" t="str" cm="1">
        <f t="array" ref="AF29">INDEX('入力フォーム（検体情報）'!$O$27:$BL$27,1,ROW('入力フォーム（検体情報）'!W28))&amp; ""</f>
        <v/>
      </c>
      <c r="AG29" s="169" t="str" cm="1">
        <f t="array" ref="AG29">INDEX('入力フォーム（検体情報）'!$O$28:$BL$28,1,ROW('入力フォーム（検体情報）'!X28))&amp; ""</f>
        <v/>
      </c>
      <c r="AH29" s="169" t="str" cm="1">
        <f t="array" ref="AH29">INDEX('入力フォーム（検体情報）'!$O$52:$BL$52,1,ROW('入力フォーム（検体情報）'!Y28))&amp; ""</f>
        <v/>
      </c>
      <c r="AI29" s="169" t="str" cm="1">
        <f t="array" ref="AI29">INDEX('入力フォーム（検体情報）'!$O$14:$BL$14,1,ROW('入力フォーム（検体情報）'!Z28))&amp; ""</f>
        <v/>
      </c>
    </row>
    <row r="30" spans="1:35" ht="50.1" customHeight="1" x14ac:dyDescent="0.15">
      <c r="A30" s="125"/>
      <c r="B30" s="125"/>
      <c r="C30" s="126"/>
      <c r="D30" s="188" t="str" cm="1">
        <f t="array" ref="D30">INDEX('入力フォーム（検体情報）'!$O$13:$BL$13,1,ROW('入力フォーム（検体情報）'!O29)) &amp; ""</f>
        <v/>
      </c>
      <c r="E30" s="352"/>
      <c r="F30" s="352"/>
      <c r="G30" s="353"/>
      <c r="H30" s="352"/>
      <c r="I30" s="352"/>
      <c r="J30" s="352"/>
      <c r="K30" s="352"/>
      <c r="L30" s="352"/>
      <c r="M30" s="352"/>
      <c r="N30" s="352"/>
      <c r="O30" s="352"/>
      <c r="P30" s="352"/>
      <c r="Q30" s="352"/>
      <c r="R30" s="188" t="str" cm="1">
        <f t="array" ref="R30">INDEX('入力フォーム（検体情報）'!$O$53:$BL$53,1,ROW('入力フォーム（検体情報）'!O29) ) &amp; ""</f>
        <v/>
      </c>
      <c r="S30" s="188" t="str">
        <f>IF(D30="","",案件TBL!$L$2)</f>
        <v/>
      </c>
      <c r="T30" s="188" t="str">
        <f>IF(D30="","",案件TBL!$M$2)</f>
        <v/>
      </c>
      <c r="U30" s="188" t="str">
        <f>IF(D30="","",案件TBL!$N$2)</f>
        <v/>
      </c>
      <c r="V30" s="188" t="str">
        <f>IF(D30="","",案件TBL!$P$2)</f>
        <v/>
      </c>
      <c r="W30" s="189" t="str">
        <f>IF(D30="","",案件TBL!$Q$2)</f>
        <v/>
      </c>
      <c r="X30" s="169" t="str" cm="1">
        <f t="array" ref="X30">INDEX('入力フォーム（検体情報）'!$O$15:$BL$15,1,ROW('入力フォーム（検体情報）'!O29)) &amp; ""</f>
        <v/>
      </c>
      <c r="Y30" s="169" t="str" cm="1">
        <f t="array" ref="Y30">INDEX('入力フォーム（検体情報）'!$O$16:$BL$16,1,ROW('入力フォーム（検体情報）'!P29) )&amp; ""</f>
        <v/>
      </c>
      <c r="Z30" s="169" t="str" cm="1">
        <f t="array" ref="Z30">INDEX('入力フォーム（検体情報）'!$O$17:$BL$17,1,ROW('入力フォーム（検体情報）'!Q29)) &amp; ""</f>
        <v/>
      </c>
      <c r="AA30" s="169" t="str" cm="1">
        <f t="array" ref="AA30">INDEX('入力フォーム（検体情報）'!$O$18:$BL$18,1,ROW('入力フォーム（検体情報）'!R29))&amp; ""</f>
        <v/>
      </c>
      <c r="AB30" s="169" t="str" cm="1">
        <f t="array" ref="AB30">INDEX('入力フォーム（検体情報）'!$O$19:$BL$19,1,ROW('入力フォーム（検体情報）'!S29))&amp; ""</f>
        <v/>
      </c>
      <c r="AC30" s="169" t="str" cm="1">
        <f t="array" ref="AC30">INDEX('入力フォーム（検体情報）'!$O$20:$BL$20,1,ROW('入力フォーム（検体情報）'!T29))&amp; ""</f>
        <v/>
      </c>
      <c r="AD30" s="169" t="str" cm="1">
        <f t="array" ref="AD30">INDEX('入力フォーム（検体情報）'!$O$25:$BL$25,1,ROW('入力フォーム（検体情報）'!U29))&amp; ""</f>
        <v/>
      </c>
      <c r="AE30" s="169" t="str" cm="1">
        <f t="array" ref="AE30">INDEX('入力フォーム（検体情報）'!$O$26:$BL$26,1,ROW('入力フォーム（検体情報）'!V29))&amp; ""</f>
        <v/>
      </c>
      <c r="AF30" s="169" t="str" cm="1">
        <f t="array" ref="AF30">INDEX('入力フォーム（検体情報）'!$O$27:$BL$27,1,ROW('入力フォーム（検体情報）'!W29))&amp; ""</f>
        <v/>
      </c>
      <c r="AG30" s="169" t="str" cm="1">
        <f t="array" ref="AG30">INDEX('入力フォーム（検体情報）'!$O$28:$BL$28,1,ROW('入力フォーム（検体情報）'!X29))&amp; ""</f>
        <v/>
      </c>
      <c r="AH30" s="169" t="str" cm="1">
        <f t="array" ref="AH30">INDEX('入力フォーム（検体情報）'!$O$52:$BL$52,1,ROW('入力フォーム（検体情報）'!Y29))&amp; ""</f>
        <v/>
      </c>
      <c r="AI30" s="169" t="str" cm="1">
        <f t="array" ref="AI30">INDEX('入力フォーム（検体情報）'!$O$14:$BL$14,1,ROW('入力フォーム（検体情報）'!Z29))&amp; ""</f>
        <v/>
      </c>
    </row>
    <row r="31" spans="1:35" ht="50.1" customHeight="1" x14ac:dyDescent="0.15">
      <c r="A31" s="125"/>
      <c r="B31" s="125"/>
      <c r="C31" s="126"/>
      <c r="D31" s="188" t="str" cm="1">
        <f t="array" ref="D31">INDEX('入力フォーム（検体情報）'!$O$13:$BL$13,1,ROW('入力フォーム（検体情報）'!O30)) &amp; ""</f>
        <v/>
      </c>
      <c r="E31" s="352"/>
      <c r="F31" s="352"/>
      <c r="G31" s="353"/>
      <c r="H31" s="352"/>
      <c r="I31" s="352"/>
      <c r="J31" s="352"/>
      <c r="K31" s="352"/>
      <c r="L31" s="352"/>
      <c r="M31" s="352"/>
      <c r="N31" s="352"/>
      <c r="O31" s="352"/>
      <c r="P31" s="352"/>
      <c r="Q31" s="352"/>
      <c r="R31" s="188" t="str" cm="1">
        <f t="array" ref="R31">INDEX('入力フォーム（検体情報）'!$O$53:$BL$53,1,ROW('入力フォーム（検体情報）'!O30) ) &amp; ""</f>
        <v/>
      </c>
      <c r="S31" s="188" t="str">
        <f>IF(D31="","",案件TBL!$L$2)</f>
        <v/>
      </c>
      <c r="T31" s="188" t="str">
        <f>IF(D31="","",案件TBL!$M$2)</f>
        <v/>
      </c>
      <c r="U31" s="188" t="str">
        <f>IF(D31="","",案件TBL!$N$2)</f>
        <v/>
      </c>
      <c r="V31" s="188" t="str">
        <f>IF(D31="","",案件TBL!$P$2)</f>
        <v/>
      </c>
      <c r="W31" s="189" t="str">
        <f>IF(D31="","",案件TBL!$Q$2)</f>
        <v/>
      </c>
      <c r="X31" s="169" t="str" cm="1">
        <f t="array" ref="X31">INDEX('入力フォーム（検体情報）'!$O$15:$BL$15,1,ROW('入力フォーム（検体情報）'!O30)) &amp; ""</f>
        <v/>
      </c>
      <c r="Y31" s="169" t="str" cm="1">
        <f t="array" ref="Y31">INDEX('入力フォーム（検体情報）'!$O$16:$BL$16,1,ROW('入力フォーム（検体情報）'!P30) )&amp; ""</f>
        <v/>
      </c>
      <c r="Z31" s="169" t="str" cm="1">
        <f t="array" ref="Z31">INDEX('入力フォーム（検体情報）'!$O$17:$BL$17,1,ROW('入力フォーム（検体情報）'!Q30)) &amp; ""</f>
        <v/>
      </c>
      <c r="AA31" s="169" t="str" cm="1">
        <f t="array" ref="AA31">INDEX('入力フォーム（検体情報）'!$O$18:$BL$18,1,ROW('入力フォーム（検体情報）'!R30))&amp; ""</f>
        <v/>
      </c>
      <c r="AB31" s="169" t="str" cm="1">
        <f t="array" ref="AB31">INDEX('入力フォーム（検体情報）'!$O$19:$BL$19,1,ROW('入力フォーム（検体情報）'!S30))&amp; ""</f>
        <v/>
      </c>
      <c r="AC31" s="169" t="str" cm="1">
        <f t="array" ref="AC31">INDEX('入力フォーム（検体情報）'!$O$20:$BL$20,1,ROW('入力フォーム（検体情報）'!T30))&amp; ""</f>
        <v/>
      </c>
      <c r="AD31" s="169" t="str" cm="1">
        <f t="array" ref="AD31">INDEX('入力フォーム（検体情報）'!$O$25:$BL$25,1,ROW('入力フォーム（検体情報）'!U30))&amp; ""</f>
        <v/>
      </c>
      <c r="AE31" s="169" t="str" cm="1">
        <f t="array" ref="AE31">INDEX('入力フォーム（検体情報）'!$O$26:$BL$26,1,ROW('入力フォーム（検体情報）'!V30))&amp; ""</f>
        <v/>
      </c>
      <c r="AF31" s="169" t="str" cm="1">
        <f t="array" ref="AF31">INDEX('入力フォーム（検体情報）'!$O$27:$BL$27,1,ROW('入力フォーム（検体情報）'!W30))&amp; ""</f>
        <v/>
      </c>
      <c r="AG31" s="169" t="str" cm="1">
        <f t="array" ref="AG31">INDEX('入力フォーム（検体情報）'!$O$28:$BL$28,1,ROW('入力フォーム（検体情報）'!X30))&amp; ""</f>
        <v/>
      </c>
      <c r="AH31" s="169" t="str" cm="1">
        <f t="array" ref="AH31">INDEX('入力フォーム（検体情報）'!$O$52:$BL$52,1,ROW('入力フォーム（検体情報）'!Y30))&amp; ""</f>
        <v/>
      </c>
      <c r="AI31" s="169" t="str" cm="1">
        <f t="array" ref="AI31">INDEX('入力フォーム（検体情報）'!$O$14:$BL$14,1,ROW('入力フォーム（検体情報）'!Z30))&amp; ""</f>
        <v/>
      </c>
    </row>
    <row r="32" spans="1:35" ht="50.1" customHeight="1" x14ac:dyDescent="0.15">
      <c r="A32" s="125"/>
      <c r="B32" s="125"/>
      <c r="C32" s="126"/>
      <c r="D32" s="188" t="str" cm="1">
        <f t="array" ref="D32">INDEX('入力フォーム（検体情報）'!$O$13:$BL$13,1,ROW('入力フォーム（検体情報）'!O31)) &amp; ""</f>
        <v/>
      </c>
      <c r="E32" s="352"/>
      <c r="F32" s="352"/>
      <c r="G32" s="355"/>
      <c r="H32" s="352"/>
      <c r="I32" s="352"/>
      <c r="J32" s="352"/>
      <c r="K32" s="352"/>
      <c r="L32" s="352"/>
      <c r="M32" s="352"/>
      <c r="N32" s="352"/>
      <c r="O32" s="352"/>
      <c r="P32" s="352"/>
      <c r="Q32" s="352"/>
      <c r="R32" s="188" t="str" cm="1">
        <f t="array" ref="R32">INDEX('入力フォーム（検体情報）'!$O$53:$BL$53,1,ROW('入力フォーム（検体情報）'!O31) ) &amp; ""</f>
        <v/>
      </c>
      <c r="S32" s="188" t="str">
        <f>IF(D32="","",案件TBL!$L$2)</f>
        <v/>
      </c>
      <c r="T32" s="188" t="str">
        <f>IF(D32="","",案件TBL!$M$2)</f>
        <v/>
      </c>
      <c r="U32" s="188" t="str">
        <f>IF(D32="","",案件TBL!$N$2)</f>
        <v/>
      </c>
      <c r="V32" s="188" t="str">
        <f>IF(D32="","",案件TBL!$P$2)</f>
        <v/>
      </c>
      <c r="W32" s="189" t="str">
        <f>IF(D32="","",案件TBL!$Q$2)</f>
        <v/>
      </c>
      <c r="X32" s="169" t="str" cm="1">
        <f t="array" ref="X32">INDEX('入力フォーム（検体情報）'!$O$15:$BL$15,1,ROW('入力フォーム（検体情報）'!O31)) &amp; ""</f>
        <v/>
      </c>
      <c r="Y32" s="169" t="str" cm="1">
        <f t="array" ref="Y32">INDEX('入力フォーム（検体情報）'!$O$16:$BL$16,1,ROW('入力フォーム（検体情報）'!P31) )&amp; ""</f>
        <v/>
      </c>
      <c r="Z32" s="169" t="str" cm="1">
        <f t="array" ref="Z32">INDEX('入力フォーム（検体情報）'!$O$17:$BL$17,1,ROW('入力フォーム（検体情報）'!Q31)) &amp; ""</f>
        <v/>
      </c>
      <c r="AA32" s="169" t="str" cm="1">
        <f t="array" ref="AA32">INDEX('入力フォーム（検体情報）'!$O$18:$BL$18,1,ROW('入力フォーム（検体情報）'!R31))&amp; ""</f>
        <v/>
      </c>
      <c r="AB32" s="169" t="str" cm="1">
        <f t="array" ref="AB32">INDEX('入力フォーム（検体情報）'!$O$19:$BL$19,1,ROW('入力フォーム（検体情報）'!S31))&amp; ""</f>
        <v/>
      </c>
      <c r="AC32" s="169" t="str" cm="1">
        <f t="array" ref="AC32">INDEX('入力フォーム（検体情報）'!$O$20:$BL$20,1,ROW('入力フォーム（検体情報）'!T31))&amp; ""</f>
        <v/>
      </c>
      <c r="AD32" s="169" t="str" cm="1">
        <f t="array" ref="AD32">INDEX('入力フォーム（検体情報）'!$O$25:$BL$25,1,ROW('入力フォーム（検体情報）'!U31))&amp; ""</f>
        <v/>
      </c>
      <c r="AE32" s="169" t="str" cm="1">
        <f t="array" ref="AE32">INDEX('入力フォーム（検体情報）'!$O$26:$BL$26,1,ROW('入力フォーム（検体情報）'!V31))&amp; ""</f>
        <v/>
      </c>
      <c r="AF32" s="169" t="str" cm="1">
        <f t="array" ref="AF32">INDEX('入力フォーム（検体情報）'!$O$27:$BL$27,1,ROW('入力フォーム（検体情報）'!W31))&amp; ""</f>
        <v/>
      </c>
      <c r="AG32" s="169" t="str" cm="1">
        <f t="array" ref="AG32">INDEX('入力フォーム（検体情報）'!$O$28:$BL$28,1,ROW('入力フォーム（検体情報）'!X31))&amp; ""</f>
        <v/>
      </c>
      <c r="AH32" s="169" t="str" cm="1">
        <f t="array" ref="AH32">INDEX('入力フォーム（検体情報）'!$O$52:$BL$52,1,ROW('入力フォーム（検体情報）'!Y31))&amp; ""</f>
        <v/>
      </c>
      <c r="AI32" s="169" t="str" cm="1">
        <f t="array" ref="AI32">INDEX('入力フォーム（検体情報）'!$O$14:$BL$14,1,ROW('入力フォーム（検体情報）'!Z31))&amp; ""</f>
        <v/>
      </c>
    </row>
    <row r="33" spans="1:35" ht="50.1" customHeight="1" x14ac:dyDescent="0.15">
      <c r="A33" s="125"/>
      <c r="B33" s="125"/>
      <c r="C33" s="126"/>
      <c r="D33" s="188" t="str" cm="1">
        <f t="array" ref="D33">INDEX('入力フォーム（検体情報）'!$O$13:$BL$13,1,ROW('入力フォーム（検体情報）'!O32)) &amp; ""</f>
        <v/>
      </c>
      <c r="E33" s="352"/>
      <c r="F33" s="352"/>
      <c r="G33" s="353"/>
      <c r="H33" s="352"/>
      <c r="I33" s="352"/>
      <c r="J33" s="352"/>
      <c r="K33" s="352"/>
      <c r="L33" s="352"/>
      <c r="M33" s="352"/>
      <c r="N33" s="352"/>
      <c r="O33" s="352"/>
      <c r="P33" s="352"/>
      <c r="Q33" s="352"/>
      <c r="R33" s="188" t="str" cm="1">
        <f t="array" ref="R33">INDEX('入力フォーム（検体情報）'!$O$53:$BL$53,1,ROW('入力フォーム（検体情報）'!O32) ) &amp; ""</f>
        <v/>
      </c>
      <c r="S33" s="188" t="str">
        <f>IF(D33="","",案件TBL!$L$2)</f>
        <v/>
      </c>
      <c r="T33" s="188" t="str">
        <f>IF(D33="","",案件TBL!$M$2)</f>
        <v/>
      </c>
      <c r="U33" s="188" t="str">
        <f>IF(D33="","",案件TBL!$N$2)</f>
        <v/>
      </c>
      <c r="V33" s="188" t="str">
        <f>IF(D33="","",案件TBL!$P$2)</f>
        <v/>
      </c>
      <c r="W33" s="189" t="str">
        <f>IF(D33="","",案件TBL!$Q$2)</f>
        <v/>
      </c>
      <c r="X33" s="169" t="str" cm="1">
        <f t="array" ref="X33">INDEX('入力フォーム（検体情報）'!$O$15:$BL$15,1,ROW('入力フォーム（検体情報）'!O32)) &amp; ""</f>
        <v/>
      </c>
      <c r="Y33" s="169" t="str" cm="1">
        <f t="array" ref="Y33">INDEX('入力フォーム（検体情報）'!$O$16:$BL$16,1,ROW('入力フォーム（検体情報）'!P32) )&amp; ""</f>
        <v/>
      </c>
      <c r="Z33" s="169" t="str" cm="1">
        <f t="array" ref="Z33">INDEX('入力フォーム（検体情報）'!$O$17:$BL$17,1,ROW('入力フォーム（検体情報）'!Q32)) &amp; ""</f>
        <v/>
      </c>
      <c r="AA33" s="169" t="str" cm="1">
        <f t="array" ref="AA33">INDEX('入力フォーム（検体情報）'!$O$18:$BL$18,1,ROW('入力フォーム（検体情報）'!R32))&amp; ""</f>
        <v/>
      </c>
      <c r="AB33" s="169" t="str" cm="1">
        <f t="array" ref="AB33">INDEX('入力フォーム（検体情報）'!$O$19:$BL$19,1,ROW('入力フォーム（検体情報）'!S32))&amp; ""</f>
        <v/>
      </c>
      <c r="AC33" s="169" t="str" cm="1">
        <f t="array" ref="AC33">INDEX('入力フォーム（検体情報）'!$O$20:$BL$20,1,ROW('入力フォーム（検体情報）'!T32))&amp; ""</f>
        <v/>
      </c>
      <c r="AD33" s="169" t="str" cm="1">
        <f t="array" ref="AD33">INDEX('入力フォーム（検体情報）'!$O$25:$BL$25,1,ROW('入力フォーム（検体情報）'!U32))&amp; ""</f>
        <v/>
      </c>
      <c r="AE33" s="169" t="str" cm="1">
        <f t="array" ref="AE33">INDEX('入力フォーム（検体情報）'!$O$26:$BL$26,1,ROW('入力フォーム（検体情報）'!V32))&amp; ""</f>
        <v/>
      </c>
      <c r="AF33" s="169" t="str" cm="1">
        <f t="array" ref="AF33">INDEX('入力フォーム（検体情報）'!$O$27:$BL$27,1,ROW('入力フォーム（検体情報）'!W32))&amp; ""</f>
        <v/>
      </c>
      <c r="AG33" s="169" t="str" cm="1">
        <f t="array" ref="AG33">INDEX('入力フォーム（検体情報）'!$O$28:$BL$28,1,ROW('入力フォーム（検体情報）'!X32))&amp; ""</f>
        <v/>
      </c>
      <c r="AH33" s="169" t="str" cm="1">
        <f t="array" ref="AH33">INDEX('入力フォーム（検体情報）'!$O$52:$BL$52,1,ROW('入力フォーム（検体情報）'!Y32))&amp; ""</f>
        <v/>
      </c>
      <c r="AI33" s="169" t="str" cm="1">
        <f t="array" ref="AI33">INDEX('入力フォーム（検体情報）'!$O$14:$BL$14,1,ROW('入力フォーム（検体情報）'!Z32))&amp; ""</f>
        <v/>
      </c>
    </row>
    <row r="34" spans="1:35" ht="50.1" customHeight="1" x14ac:dyDescent="0.15">
      <c r="A34" s="125"/>
      <c r="B34" s="125"/>
      <c r="C34" s="126"/>
      <c r="D34" s="188" t="str" cm="1">
        <f t="array" ref="D34">INDEX('入力フォーム（検体情報）'!$O$13:$BL$13,1,ROW('入力フォーム（検体情報）'!O33)) &amp; ""</f>
        <v/>
      </c>
      <c r="E34" s="352"/>
      <c r="F34" s="352"/>
      <c r="G34" s="353"/>
      <c r="H34" s="352"/>
      <c r="I34" s="352"/>
      <c r="J34" s="352"/>
      <c r="K34" s="352"/>
      <c r="L34" s="352"/>
      <c r="M34" s="352"/>
      <c r="N34" s="352"/>
      <c r="O34" s="352"/>
      <c r="P34" s="352"/>
      <c r="Q34" s="352"/>
      <c r="R34" s="188" t="str" cm="1">
        <f t="array" ref="R34">INDEX('入力フォーム（検体情報）'!$O$53:$BL$53,1,ROW('入力フォーム（検体情報）'!O33) ) &amp; ""</f>
        <v/>
      </c>
      <c r="S34" s="188" t="str">
        <f>IF(D34="","",案件TBL!$L$2)</f>
        <v/>
      </c>
      <c r="T34" s="188" t="str">
        <f>IF(D34="","",案件TBL!$M$2)</f>
        <v/>
      </c>
      <c r="U34" s="188" t="str">
        <f>IF(D34="","",案件TBL!$N$2)</f>
        <v/>
      </c>
      <c r="V34" s="188" t="str">
        <f>IF(D34="","",案件TBL!$P$2)</f>
        <v/>
      </c>
      <c r="W34" s="189" t="str">
        <f>IF(D34="","",案件TBL!$Q$2)</f>
        <v/>
      </c>
      <c r="X34" s="169" t="str" cm="1">
        <f t="array" ref="X34">INDEX('入力フォーム（検体情報）'!$O$15:$BL$15,1,ROW('入力フォーム（検体情報）'!O33)) &amp; ""</f>
        <v/>
      </c>
      <c r="Y34" s="169" t="str" cm="1">
        <f t="array" ref="Y34">INDEX('入力フォーム（検体情報）'!$O$16:$BL$16,1,ROW('入力フォーム（検体情報）'!P33) )&amp; ""</f>
        <v/>
      </c>
      <c r="Z34" s="169" t="str" cm="1">
        <f t="array" ref="Z34">INDEX('入力フォーム（検体情報）'!$O$17:$BL$17,1,ROW('入力フォーム（検体情報）'!Q33)) &amp; ""</f>
        <v/>
      </c>
      <c r="AA34" s="169" t="str" cm="1">
        <f t="array" ref="AA34">INDEX('入力フォーム（検体情報）'!$O$18:$BL$18,1,ROW('入力フォーム（検体情報）'!R33))&amp; ""</f>
        <v/>
      </c>
      <c r="AB34" s="169" t="str" cm="1">
        <f t="array" ref="AB34">INDEX('入力フォーム（検体情報）'!$O$19:$BL$19,1,ROW('入力フォーム（検体情報）'!S33))&amp; ""</f>
        <v/>
      </c>
      <c r="AC34" s="169" t="str" cm="1">
        <f t="array" ref="AC34">INDEX('入力フォーム（検体情報）'!$O$20:$BL$20,1,ROW('入力フォーム（検体情報）'!T33))&amp; ""</f>
        <v/>
      </c>
      <c r="AD34" s="169" t="str" cm="1">
        <f t="array" ref="AD34">INDEX('入力フォーム（検体情報）'!$O$25:$BL$25,1,ROW('入力フォーム（検体情報）'!U33))&amp; ""</f>
        <v/>
      </c>
      <c r="AE34" s="169" t="str" cm="1">
        <f t="array" ref="AE34">INDEX('入力フォーム（検体情報）'!$O$26:$BL$26,1,ROW('入力フォーム（検体情報）'!V33))&amp; ""</f>
        <v/>
      </c>
      <c r="AF34" s="169" t="str" cm="1">
        <f t="array" ref="AF34">INDEX('入力フォーム（検体情報）'!$O$27:$BL$27,1,ROW('入力フォーム（検体情報）'!W33))&amp; ""</f>
        <v/>
      </c>
      <c r="AG34" s="169" t="str" cm="1">
        <f t="array" ref="AG34">INDEX('入力フォーム（検体情報）'!$O$28:$BL$28,1,ROW('入力フォーム（検体情報）'!X33))&amp; ""</f>
        <v/>
      </c>
      <c r="AH34" s="169" t="str" cm="1">
        <f t="array" ref="AH34">INDEX('入力フォーム（検体情報）'!$O$52:$BL$52,1,ROW('入力フォーム（検体情報）'!Y33))&amp; ""</f>
        <v/>
      </c>
      <c r="AI34" s="169" t="str" cm="1">
        <f t="array" ref="AI34">INDEX('入力フォーム（検体情報）'!$O$14:$BL$14,1,ROW('入力フォーム（検体情報）'!Z33))&amp; ""</f>
        <v/>
      </c>
    </row>
    <row r="35" spans="1:35" ht="50.1" customHeight="1" x14ac:dyDescent="0.15">
      <c r="A35" s="125"/>
      <c r="B35" s="125"/>
      <c r="C35" s="126"/>
      <c r="D35" s="188" t="str" cm="1">
        <f t="array" ref="D35">INDEX('入力フォーム（検体情報）'!$O$13:$BL$13,1,ROW('入力フォーム（検体情報）'!O34)) &amp; ""</f>
        <v/>
      </c>
      <c r="E35" s="352"/>
      <c r="F35" s="352"/>
      <c r="G35" s="353"/>
      <c r="H35" s="352"/>
      <c r="I35" s="352"/>
      <c r="J35" s="352"/>
      <c r="K35" s="352"/>
      <c r="L35" s="352"/>
      <c r="M35" s="352"/>
      <c r="N35" s="352"/>
      <c r="O35" s="352"/>
      <c r="P35" s="352"/>
      <c r="Q35" s="352"/>
      <c r="R35" s="188" t="str" cm="1">
        <f t="array" ref="R35">INDEX('入力フォーム（検体情報）'!$O$53:$BL$53,1,ROW('入力フォーム（検体情報）'!O34) ) &amp; ""</f>
        <v/>
      </c>
      <c r="S35" s="188" t="str">
        <f>IF(D35="","",案件TBL!$L$2)</f>
        <v/>
      </c>
      <c r="T35" s="188" t="str">
        <f>IF(D35="","",案件TBL!$M$2)</f>
        <v/>
      </c>
      <c r="U35" s="188" t="str">
        <f>IF(D35="","",案件TBL!$N$2)</f>
        <v/>
      </c>
      <c r="V35" s="188" t="str">
        <f>IF(D35="","",案件TBL!$P$2)</f>
        <v/>
      </c>
      <c r="W35" s="189" t="str">
        <f>IF(D35="","",案件TBL!$Q$2)</f>
        <v/>
      </c>
      <c r="X35" s="169" t="str" cm="1">
        <f t="array" ref="X35">INDEX('入力フォーム（検体情報）'!$O$15:$BL$15,1,ROW('入力フォーム（検体情報）'!O34)) &amp; ""</f>
        <v/>
      </c>
      <c r="Y35" s="169" t="str" cm="1">
        <f t="array" ref="Y35">INDEX('入力フォーム（検体情報）'!$O$16:$BL$16,1,ROW('入力フォーム（検体情報）'!P34) )&amp; ""</f>
        <v/>
      </c>
      <c r="Z35" s="169" t="str" cm="1">
        <f t="array" ref="Z35">INDEX('入力フォーム（検体情報）'!$O$17:$BL$17,1,ROW('入力フォーム（検体情報）'!Q34)) &amp; ""</f>
        <v/>
      </c>
      <c r="AA35" s="169" t="str" cm="1">
        <f t="array" ref="AA35">INDEX('入力フォーム（検体情報）'!$O$18:$BL$18,1,ROW('入力フォーム（検体情報）'!R34))&amp; ""</f>
        <v/>
      </c>
      <c r="AB35" s="169" t="str" cm="1">
        <f t="array" ref="AB35">INDEX('入力フォーム（検体情報）'!$O$19:$BL$19,1,ROW('入力フォーム（検体情報）'!S34))&amp; ""</f>
        <v/>
      </c>
      <c r="AC35" s="169" t="str" cm="1">
        <f t="array" ref="AC35">INDEX('入力フォーム（検体情報）'!$O$20:$BL$20,1,ROW('入力フォーム（検体情報）'!T34))&amp; ""</f>
        <v/>
      </c>
      <c r="AD35" s="169" t="str" cm="1">
        <f t="array" ref="AD35">INDEX('入力フォーム（検体情報）'!$O$25:$BL$25,1,ROW('入力フォーム（検体情報）'!U34))&amp; ""</f>
        <v/>
      </c>
      <c r="AE35" s="169" t="str" cm="1">
        <f t="array" ref="AE35">INDEX('入力フォーム（検体情報）'!$O$26:$BL$26,1,ROW('入力フォーム（検体情報）'!V34))&amp; ""</f>
        <v/>
      </c>
      <c r="AF35" s="169" t="str" cm="1">
        <f t="array" ref="AF35">INDEX('入力フォーム（検体情報）'!$O$27:$BL$27,1,ROW('入力フォーム（検体情報）'!W34))&amp; ""</f>
        <v/>
      </c>
      <c r="AG35" s="169" t="str" cm="1">
        <f t="array" ref="AG35">INDEX('入力フォーム（検体情報）'!$O$28:$BL$28,1,ROW('入力フォーム（検体情報）'!X34))&amp; ""</f>
        <v/>
      </c>
      <c r="AH35" s="169" t="str" cm="1">
        <f t="array" ref="AH35">INDEX('入力フォーム（検体情報）'!$O$52:$BL$52,1,ROW('入力フォーム（検体情報）'!Y34))&amp; ""</f>
        <v/>
      </c>
      <c r="AI35" s="169" t="str" cm="1">
        <f t="array" ref="AI35">INDEX('入力フォーム（検体情報）'!$O$14:$BL$14,1,ROW('入力フォーム（検体情報）'!Z34))&amp; ""</f>
        <v/>
      </c>
    </row>
    <row r="36" spans="1:35" ht="50.1" customHeight="1" x14ac:dyDescent="0.15">
      <c r="A36" s="125"/>
      <c r="B36" s="125"/>
      <c r="C36" s="126"/>
      <c r="D36" s="188" t="str" cm="1">
        <f t="array" ref="D36">INDEX('入力フォーム（検体情報）'!$O$13:$BL$13,1,ROW('入力フォーム（検体情報）'!O35)) &amp; ""</f>
        <v/>
      </c>
      <c r="E36" s="352"/>
      <c r="F36" s="352"/>
      <c r="G36" s="353"/>
      <c r="H36" s="352"/>
      <c r="I36" s="352"/>
      <c r="J36" s="352"/>
      <c r="K36" s="352"/>
      <c r="L36" s="352"/>
      <c r="M36" s="352"/>
      <c r="N36" s="352"/>
      <c r="O36" s="352"/>
      <c r="P36" s="352"/>
      <c r="Q36" s="352"/>
      <c r="R36" s="188" t="str" cm="1">
        <f t="array" ref="R36">INDEX('入力フォーム（検体情報）'!$O$53:$BL$53,1,ROW('入力フォーム（検体情報）'!O35) ) &amp; ""</f>
        <v/>
      </c>
      <c r="S36" s="188" t="str">
        <f>IF(D36="","",案件TBL!$L$2)</f>
        <v/>
      </c>
      <c r="T36" s="188" t="str">
        <f>IF(D36="","",案件TBL!$M$2)</f>
        <v/>
      </c>
      <c r="U36" s="188" t="str">
        <f>IF(D36="","",案件TBL!$N$2)</f>
        <v/>
      </c>
      <c r="V36" s="188" t="str">
        <f>IF(D36="","",案件TBL!$P$2)</f>
        <v/>
      </c>
      <c r="W36" s="189" t="str">
        <f>IF(D36="","",案件TBL!$Q$2)</f>
        <v/>
      </c>
      <c r="X36" s="169" t="str" cm="1">
        <f t="array" ref="X36">INDEX('入力フォーム（検体情報）'!$O$15:$BL$15,1,ROW('入力フォーム（検体情報）'!O35)) &amp; ""</f>
        <v/>
      </c>
      <c r="Y36" s="169" t="str" cm="1">
        <f t="array" ref="Y36">INDEX('入力フォーム（検体情報）'!$O$16:$BL$16,1,ROW('入力フォーム（検体情報）'!P35) )&amp; ""</f>
        <v/>
      </c>
      <c r="Z36" s="169" t="str" cm="1">
        <f t="array" ref="Z36">INDEX('入力フォーム（検体情報）'!$O$17:$BL$17,1,ROW('入力フォーム（検体情報）'!Q35)) &amp; ""</f>
        <v/>
      </c>
      <c r="AA36" s="169" t="str" cm="1">
        <f t="array" ref="AA36">INDEX('入力フォーム（検体情報）'!$O$18:$BL$18,1,ROW('入力フォーム（検体情報）'!R35))&amp; ""</f>
        <v/>
      </c>
      <c r="AB36" s="169" t="str" cm="1">
        <f t="array" ref="AB36">INDEX('入力フォーム（検体情報）'!$O$19:$BL$19,1,ROW('入力フォーム（検体情報）'!S35))&amp; ""</f>
        <v/>
      </c>
      <c r="AC36" s="169" t="str" cm="1">
        <f t="array" ref="AC36">INDEX('入力フォーム（検体情報）'!$O$20:$BL$20,1,ROW('入力フォーム（検体情報）'!T35))&amp; ""</f>
        <v/>
      </c>
      <c r="AD36" s="169" t="str" cm="1">
        <f t="array" ref="AD36">INDEX('入力フォーム（検体情報）'!$O$25:$BL$25,1,ROW('入力フォーム（検体情報）'!U35))&amp; ""</f>
        <v/>
      </c>
      <c r="AE36" s="169" t="str" cm="1">
        <f t="array" ref="AE36">INDEX('入力フォーム（検体情報）'!$O$26:$BL$26,1,ROW('入力フォーム（検体情報）'!V35))&amp; ""</f>
        <v/>
      </c>
      <c r="AF36" s="169" t="str" cm="1">
        <f t="array" ref="AF36">INDEX('入力フォーム（検体情報）'!$O$27:$BL$27,1,ROW('入力フォーム（検体情報）'!W35))&amp; ""</f>
        <v/>
      </c>
      <c r="AG36" s="169" t="str" cm="1">
        <f t="array" ref="AG36">INDEX('入力フォーム（検体情報）'!$O$28:$BL$28,1,ROW('入力フォーム（検体情報）'!X35))&amp; ""</f>
        <v/>
      </c>
      <c r="AH36" s="169" t="str" cm="1">
        <f t="array" ref="AH36">INDEX('入力フォーム（検体情報）'!$O$52:$BL$52,1,ROW('入力フォーム（検体情報）'!Y35))&amp; ""</f>
        <v/>
      </c>
      <c r="AI36" s="169" t="str" cm="1">
        <f t="array" ref="AI36">INDEX('入力フォーム（検体情報）'!$O$14:$BL$14,1,ROW('入力フォーム（検体情報）'!Z35))&amp; ""</f>
        <v/>
      </c>
    </row>
    <row r="37" spans="1:35" ht="50.1" customHeight="1" x14ac:dyDescent="0.15">
      <c r="C37" s="126"/>
      <c r="D37" s="188" t="str" cm="1">
        <f t="array" ref="D37">INDEX('入力フォーム（検体情報）'!$O$13:$BL$13,1,ROW('入力フォーム（検体情報）'!O36)) &amp; ""</f>
        <v/>
      </c>
      <c r="E37" s="356"/>
      <c r="F37" s="356"/>
      <c r="G37" s="356"/>
      <c r="H37" s="356"/>
      <c r="I37" s="356"/>
      <c r="J37" s="356"/>
      <c r="K37" s="356"/>
      <c r="L37" s="356"/>
      <c r="M37" s="356"/>
      <c r="N37" s="356"/>
      <c r="O37" s="356"/>
      <c r="P37" s="356"/>
      <c r="Q37" s="356"/>
      <c r="R37" s="188" t="str" cm="1">
        <f t="array" ref="R37">INDEX('入力フォーム（検体情報）'!$O$53:$BL$53,1,ROW('入力フォーム（検体情報）'!O36) ) &amp; ""</f>
        <v/>
      </c>
      <c r="S37" s="188" t="str">
        <f>IF(D37="","",案件TBL!$L$2)</f>
        <v/>
      </c>
      <c r="T37" s="188" t="str">
        <f>IF(D37="","",案件TBL!$M$2)</f>
        <v/>
      </c>
      <c r="U37" s="188" t="str">
        <f>IF(D37="","",案件TBL!$N$2)</f>
        <v/>
      </c>
      <c r="V37" s="188" t="str">
        <f>IF(D37="","",案件TBL!$P$2)</f>
        <v/>
      </c>
      <c r="W37" s="189" t="str">
        <f>IF(D37="","",案件TBL!$Q$2)</f>
        <v/>
      </c>
      <c r="X37" s="169" t="str" cm="1">
        <f t="array" ref="X37">INDEX('入力フォーム（検体情報）'!$O$15:$BL$15,1,ROW('入力フォーム（検体情報）'!O36)) &amp; ""</f>
        <v/>
      </c>
      <c r="Y37" s="169" t="str" cm="1">
        <f t="array" ref="Y37">INDEX('入力フォーム（検体情報）'!$O$16:$BL$16,1,ROW('入力フォーム（検体情報）'!P36) )&amp; ""</f>
        <v/>
      </c>
      <c r="Z37" s="169" t="str" cm="1">
        <f t="array" ref="Z37">INDEX('入力フォーム（検体情報）'!$O$17:$BL$17,1,ROW('入力フォーム（検体情報）'!Q36)) &amp; ""</f>
        <v/>
      </c>
      <c r="AA37" s="169" t="str" cm="1">
        <f t="array" ref="AA37">INDEX('入力フォーム（検体情報）'!$O$18:$BL$18,1,ROW('入力フォーム（検体情報）'!R36))&amp; ""</f>
        <v/>
      </c>
      <c r="AB37" s="169" t="str" cm="1">
        <f t="array" ref="AB37">INDEX('入力フォーム（検体情報）'!$O$19:$BL$19,1,ROW('入力フォーム（検体情報）'!S36))&amp; ""</f>
        <v/>
      </c>
      <c r="AC37" s="169" t="str" cm="1">
        <f t="array" ref="AC37">INDEX('入力フォーム（検体情報）'!$O$20:$BL$20,1,ROW('入力フォーム（検体情報）'!T36))&amp; ""</f>
        <v/>
      </c>
      <c r="AD37" s="169" t="str" cm="1">
        <f t="array" ref="AD37">INDEX('入力フォーム（検体情報）'!$O$25:$BL$25,1,ROW('入力フォーム（検体情報）'!U36))&amp; ""</f>
        <v/>
      </c>
      <c r="AE37" s="169" t="str" cm="1">
        <f t="array" ref="AE37">INDEX('入力フォーム（検体情報）'!$O$26:$BL$26,1,ROW('入力フォーム（検体情報）'!V36))&amp; ""</f>
        <v/>
      </c>
      <c r="AF37" s="169" t="str" cm="1">
        <f t="array" ref="AF37">INDEX('入力フォーム（検体情報）'!$O$27:$BL$27,1,ROW('入力フォーム（検体情報）'!W36))&amp; ""</f>
        <v/>
      </c>
      <c r="AG37" s="169" t="str" cm="1">
        <f t="array" ref="AG37">INDEX('入力フォーム（検体情報）'!$O$28:$BL$28,1,ROW('入力フォーム（検体情報）'!X36))&amp; ""</f>
        <v/>
      </c>
      <c r="AH37" s="169" t="str" cm="1">
        <f t="array" ref="AH37">INDEX('入力フォーム（検体情報）'!$O$52:$BL$52,1,ROW('入力フォーム（検体情報）'!Y36))&amp; ""</f>
        <v/>
      </c>
      <c r="AI37" s="169" t="str" cm="1">
        <f t="array" ref="AI37">INDEX('入力フォーム（検体情報）'!$O$14:$BL$14,1,ROW('入力フォーム（検体情報）'!Z36))&amp; ""</f>
        <v/>
      </c>
    </row>
    <row r="38" spans="1:35" ht="50.1" customHeight="1" x14ac:dyDescent="0.15">
      <c r="C38" s="126"/>
      <c r="D38" s="188" t="str" cm="1">
        <f t="array" ref="D38">INDEX('入力フォーム（検体情報）'!$O$13:$BL$13,1,ROW('入力フォーム（検体情報）'!O37)) &amp; ""</f>
        <v/>
      </c>
      <c r="E38" s="356"/>
      <c r="F38" s="356"/>
      <c r="G38" s="356"/>
      <c r="H38" s="356"/>
      <c r="I38" s="356"/>
      <c r="J38" s="356"/>
      <c r="K38" s="356"/>
      <c r="L38" s="356"/>
      <c r="M38" s="356"/>
      <c r="N38" s="356"/>
      <c r="O38" s="356"/>
      <c r="P38" s="356"/>
      <c r="Q38" s="356"/>
      <c r="R38" s="188" t="str" cm="1">
        <f t="array" ref="R38">INDEX('入力フォーム（検体情報）'!$O$53:$BL$53,1,ROW('入力フォーム（検体情報）'!O37) ) &amp; ""</f>
        <v/>
      </c>
      <c r="S38" s="188" t="str">
        <f>IF(D38="","",案件TBL!$L$2)</f>
        <v/>
      </c>
      <c r="T38" s="188" t="str">
        <f>IF(D38="","",案件TBL!$M$2)</f>
        <v/>
      </c>
      <c r="U38" s="188" t="str">
        <f>IF(D38="","",案件TBL!$N$2)</f>
        <v/>
      </c>
      <c r="V38" s="188" t="str">
        <f>IF(D38="","",案件TBL!$P$2)</f>
        <v/>
      </c>
      <c r="W38" s="189" t="str">
        <f>IF(D38="","",案件TBL!$Q$2)</f>
        <v/>
      </c>
      <c r="X38" s="169" t="str" cm="1">
        <f t="array" ref="X38">INDEX('入力フォーム（検体情報）'!$O$15:$BL$15,1,ROW('入力フォーム（検体情報）'!O37)) &amp; ""</f>
        <v/>
      </c>
      <c r="Y38" s="169" t="str" cm="1">
        <f t="array" ref="Y38">INDEX('入力フォーム（検体情報）'!$O$16:$BL$16,1,ROW('入力フォーム（検体情報）'!P37) )&amp; ""</f>
        <v/>
      </c>
      <c r="Z38" s="169" t="str" cm="1">
        <f t="array" ref="Z38">INDEX('入力フォーム（検体情報）'!$O$17:$BL$17,1,ROW('入力フォーム（検体情報）'!Q37)) &amp; ""</f>
        <v/>
      </c>
      <c r="AA38" s="169" t="str" cm="1">
        <f t="array" ref="AA38">INDEX('入力フォーム（検体情報）'!$O$18:$BL$18,1,ROW('入力フォーム（検体情報）'!R37))&amp; ""</f>
        <v/>
      </c>
      <c r="AB38" s="169" t="str" cm="1">
        <f t="array" ref="AB38">INDEX('入力フォーム（検体情報）'!$O$19:$BL$19,1,ROW('入力フォーム（検体情報）'!S37))&amp; ""</f>
        <v/>
      </c>
      <c r="AC38" s="169" t="str" cm="1">
        <f t="array" ref="AC38">INDEX('入力フォーム（検体情報）'!$O$20:$BL$20,1,ROW('入力フォーム（検体情報）'!T37))&amp; ""</f>
        <v/>
      </c>
      <c r="AD38" s="169" t="str" cm="1">
        <f t="array" ref="AD38">INDEX('入力フォーム（検体情報）'!$O$25:$BL$25,1,ROW('入力フォーム（検体情報）'!U37))&amp; ""</f>
        <v/>
      </c>
      <c r="AE38" s="169" t="str" cm="1">
        <f t="array" ref="AE38">INDEX('入力フォーム（検体情報）'!$O$26:$BL$26,1,ROW('入力フォーム（検体情報）'!V37))&amp; ""</f>
        <v/>
      </c>
      <c r="AF38" s="169" t="str" cm="1">
        <f t="array" ref="AF38">INDEX('入力フォーム（検体情報）'!$O$27:$BL$27,1,ROW('入力フォーム（検体情報）'!W37))&amp; ""</f>
        <v/>
      </c>
      <c r="AG38" s="169" t="str" cm="1">
        <f t="array" ref="AG38">INDEX('入力フォーム（検体情報）'!$O$28:$BL$28,1,ROW('入力フォーム（検体情報）'!X37))&amp; ""</f>
        <v/>
      </c>
      <c r="AH38" s="169" t="str" cm="1">
        <f t="array" ref="AH38">INDEX('入力フォーム（検体情報）'!$O$52:$BL$52,1,ROW('入力フォーム（検体情報）'!Y37))&amp; ""</f>
        <v/>
      </c>
      <c r="AI38" s="169" t="str" cm="1">
        <f t="array" ref="AI38">INDEX('入力フォーム（検体情報）'!$O$14:$BL$14,1,ROW('入力フォーム（検体情報）'!Z37))&amp; ""</f>
        <v/>
      </c>
    </row>
    <row r="39" spans="1:35" ht="50.1" customHeight="1" x14ac:dyDescent="0.15">
      <c r="C39" s="126"/>
      <c r="D39" s="188" t="str" cm="1">
        <f t="array" ref="D39">INDEX('入力フォーム（検体情報）'!$O$13:$BL$13,1,ROW('入力フォーム（検体情報）'!O38)) &amp; ""</f>
        <v/>
      </c>
      <c r="E39" s="356"/>
      <c r="F39" s="356"/>
      <c r="G39" s="356"/>
      <c r="H39" s="356"/>
      <c r="I39" s="356"/>
      <c r="J39" s="356"/>
      <c r="K39" s="356"/>
      <c r="L39" s="356"/>
      <c r="M39" s="356"/>
      <c r="N39" s="356"/>
      <c r="O39" s="356"/>
      <c r="P39" s="356"/>
      <c r="Q39" s="356"/>
      <c r="R39" s="188" t="str" cm="1">
        <f t="array" ref="R39">INDEX('入力フォーム（検体情報）'!$O$53:$BL$53,1,ROW('入力フォーム（検体情報）'!O38) ) &amp; ""</f>
        <v/>
      </c>
      <c r="S39" s="188" t="str">
        <f>IF(D39="","",案件TBL!$L$2)</f>
        <v/>
      </c>
      <c r="T39" s="188" t="str">
        <f>IF(D39="","",案件TBL!$M$2)</f>
        <v/>
      </c>
      <c r="U39" s="188" t="str">
        <f>IF(D39="","",案件TBL!$N$2)</f>
        <v/>
      </c>
      <c r="V39" s="188" t="str">
        <f>IF(D39="","",案件TBL!$P$2)</f>
        <v/>
      </c>
      <c r="W39" s="189" t="str">
        <f>IF(D39="","",案件TBL!$Q$2)</f>
        <v/>
      </c>
      <c r="X39" s="169" t="str" cm="1">
        <f t="array" ref="X39">INDEX('入力フォーム（検体情報）'!$O$15:$BL$15,1,ROW('入力フォーム（検体情報）'!O38)) &amp; ""</f>
        <v/>
      </c>
      <c r="Y39" s="169" t="str" cm="1">
        <f t="array" ref="Y39">INDEX('入力フォーム（検体情報）'!$O$16:$BL$16,1,ROW('入力フォーム（検体情報）'!P38) )&amp; ""</f>
        <v/>
      </c>
      <c r="Z39" s="169" t="str" cm="1">
        <f t="array" ref="Z39">INDEX('入力フォーム（検体情報）'!$O$17:$BL$17,1,ROW('入力フォーム（検体情報）'!Q38)) &amp; ""</f>
        <v/>
      </c>
      <c r="AA39" s="169" t="str" cm="1">
        <f t="array" ref="AA39">INDEX('入力フォーム（検体情報）'!$O$18:$BL$18,1,ROW('入力フォーム（検体情報）'!R38))&amp; ""</f>
        <v/>
      </c>
      <c r="AB39" s="169" t="str" cm="1">
        <f t="array" ref="AB39">INDEX('入力フォーム（検体情報）'!$O$19:$BL$19,1,ROW('入力フォーム（検体情報）'!S38))&amp; ""</f>
        <v/>
      </c>
      <c r="AC39" s="169" t="str" cm="1">
        <f t="array" ref="AC39">INDEX('入力フォーム（検体情報）'!$O$20:$BL$20,1,ROW('入力フォーム（検体情報）'!T38))&amp; ""</f>
        <v/>
      </c>
      <c r="AD39" s="169" t="str" cm="1">
        <f t="array" ref="AD39">INDEX('入力フォーム（検体情報）'!$O$25:$BL$25,1,ROW('入力フォーム（検体情報）'!U38))&amp; ""</f>
        <v/>
      </c>
      <c r="AE39" s="169" t="str" cm="1">
        <f t="array" ref="AE39">INDEX('入力フォーム（検体情報）'!$O$26:$BL$26,1,ROW('入力フォーム（検体情報）'!V38))&amp; ""</f>
        <v/>
      </c>
      <c r="AF39" s="169" t="str" cm="1">
        <f t="array" ref="AF39">INDEX('入力フォーム（検体情報）'!$O$27:$BL$27,1,ROW('入力フォーム（検体情報）'!W38))&amp; ""</f>
        <v/>
      </c>
      <c r="AG39" s="169" t="str" cm="1">
        <f t="array" ref="AG39">INDEX('入力フォーム（検体情報）'!$O$28:$BL$28,1,ROW('入力フォーム（検体情報）'!X38))&amp; ""</f>
        <v/>
      </c>
      <c r="AH39" s="169" t="str" cm="1">
        <f t="array" ref="AH39">INDEX('入力フォーム（検体情報）'!$O$52:$BL$52,1,ROW('入力フォーム（検体情報）'!Y38))&amp; ""</f>
        <v/>
      </c>
      <c r="AI39" s="169" t="str" cm="1">
        <f t="array" ref="AI39">INDEX('入力フォーム（検体情報）'!$O$14:$BL$14,1,ROW('入力フォーム（検体情報）'!Z38))&amp; ""</f>
        <v/>
      </c>
    </row>
    <row r="40" spans="1:35" ht="50.1" customHeight="1" x14ac:dyDescent="0.15">
      <c r="C40" s="126"/>
      <c r="D40" s="188" t="str" cm="1">
        <f t="array" ref="D40">INDEX('入力フォーム（検体情報）'!$O$13:$BL$13,1,ROW('入力フォーム（検体情報）'!O39)) &amp; ""</f>
        <v/>
      </c>
      <c r="E40" s="356"/>
      <c r="F40" s="356"/>
      <c r="G40" s="356"/>
      <c r="H40" s="356"/>
      <c r="I40" s="356"/>
      <c r="J40" s="356"/>
      <c r="K40" s="356"/>
      <c r="L40" s="356"/>
      <c r="M40" s="356"/>
      <c r="N40" s="356"/>
      <c r="O40" s="356"/>
      <c r="P40" s="356"/>
      <c r="Q40" s="356"/>
      <c r="R40" s="188" t="str" cm="1">
        <f t="array" ref="R40">INDEX('入力フォーム（検体情報）'!$O$53:$BL$53,1,ROW('入力フォーム（検体情報）'!O39) ) &amp; ""</f>
        <v/>
      </c>
      <c r="S40" s="188" t="str">
        <f>IF(D40="","",案件TBL!$L$2)</f>
        <v/>
      </c>
      <c r="T40" s="188" t="str">
        <f>IF(D40="","",案件TBL!$M$2)</f>
        <v/>
      </c>
      <c r="U40" s="188" t="str">
        <f>IF(D40="","",案件TBL!$N$2)</f>
        <v/>
      </c>
      <c r="V40" s="188" t="str">
        <f>IF(D40="","",案件TBL!$P$2)</f>
        <v/>
      </c>
      <c r="W40" s="189" t="str">
        <f>IF(D40="","",案件TBL!$Q$2)</f>
        <v/>
      </c>
      <c r="X40" s="169" t="str" cm="1">
        <f t="array" ref="X40">INDEX('入力フォーム（検体情報）'!$O$15:$BL$15,1,ROW('入力フォーム（検体情報）'!O39)) &amp; ""</f>
        <v/>
      </c>
      <c r="Y40" s="169" t="str" cm="1">
        <f t="array" ref="Y40">INDEX('入力フォーム（検体情報）'!$O$16:$BL$16,1,ROW('入力フォーム（検体情報）'!P39) )&amp; ""</f>
        <v/>
      </c>
      <c r="Z40" s="169" t="str" cm="1">
        <f t="array" ref="Z40">INDEX('入力フォーム（検体情報）'!$O$17:$BL$17,1,ROW('入力フォーム（検体情報）'!Q39)) &amp; ""</f>
        <v/>
      </c>
      <c r="AA40" s="169" t="str" cm="1">
        <f t="array" ref="AA40">INDEX('入力フォーム（検体情報）'!$O$18:$BL$18,1,ROW('入力フォーム（検体情報）'!R39))&amp; ""</f>
        <v/>
      </c>
      <c r="AB40" s="169" t="str" cm="1">
        <f t="array" ref="AB40">INDEX('入力フォーム（検体情報）'!$O$19:$BL$19,1,ROW('入力フォーム（検体情報）'!S39))&amp; ""</f>
        <v/>
      </c>
      <c r="AC40" s="169" t="str" cm="1">
        <f t="array" ref="AC40">INDEX('入力フォーム（検体情報）'!$O$20:$BL$20,1,ROW('入力フォーム（検体情報）'!T39))&amp; ""</f>
        <v/>
      </c>
      <c r="AD40" s="169" t="str" cm="1">
        <f t="array" ref="AD40">INDEX('入力フォーム（検体情報）'!$O$25:$BL$25,1,ROW('入力フォーム（検体情報）'!U39))&amp; ""</f>
        <v/>
      </c>
      <c r="AE40" s="169" t="str" cm="1">
        <f t="array" ref="AE40">INDEX('入力フォーム（検体情報）'!$O$26:$BL$26,1,ROW('入力フォーム（検体情報）'!V39))&amp; ""</f>
        <v/>
      </c>
      <c r="AF40" s="169" t="str" cm="1">
        <f t="array" ref="AF40">INDEX('入力フォーム（検体情報）'!$O$27:$BL$27,1,ROW('入力フォーム（検体情報）'!W39))&amp; ""</f>
        <v/>
      </c>
      <c r="AG40" s="169" t="str" cm="1">
        <f t="array" ref="AG40">INDEX('入力フォーム（検体情報）'!$O$28:$BL$28,1,ROW('入力フォーム（検体情報）'!X39))&amp; ""</f>
        <v/>
      </c>
      <c r="AH40" s="169" t="str" cm="1">
        <f t="array" ref="AH40">INDEX('入力フォーム（検体情報）'!$O$52:$BL$52,1,ROW('入力フォーム（検体情報）'!Y39))&amp; ""</f>
        <v/>
      </c>
      <c r="AI40" s="169" t="str" cm="1">
        <f t="array" ref="AI40">INDEX('入力フォーム（検体情報）'!$O$14:$BL$14,1,ROW('入力フォーム（検体情報）'!Z39))&amp; ""</f>
        <v/>
      </c>
    </row>
    <row r="41" spans="1:35" ht="50.1" customHeight="1" x14ac:dyDescent="0.15">
      <c r="C41" s="126"/>
      <c r="D41" s="188" t="str" cm="1">
        <f t="array" ref="D41">INDEX('入力フォーム（検体情報）'!$O$13:$BL$13,1,ROW('入力フォーム（検体情報）'!O40)) &amp; ""</f>
        <v/>
      </c>
      <c r="E41" s="356"/>
      <c r="F41" s="356"/>
      <c r="G41" s="356"/>
      <c r="H41" s="356"/>
      <c r="I41" s="356"/>
      <c r="J41" s="356"/>
      <c r="K41" s="356"/>
      <c r="L41" s="356"/>
      <c r="M41" s="356"/>
      <c r="N41" s="356"/>
      <c r="O41" s="356"/>
      <c r="P41" s="356"/>
      <c r="Q41" s="356"/>
      <c r="R41" s="188" t="str" cm="1">
        <f t="array" ref="R41">INDEX('入力フォーム（検体情報）'!$O$53:$BL$53,1,ROW('入力フォーム（検体情報）'!O40) ) &amp; ""</f>
        <v/>
      </c>
      <c r="S41" s="188" t="str">
        <f>IF(D41="","",案件TBL!$L$2)</f>
        <v/>
      </c>
      <c r="T41" s="188" t="str">
        <f>IF(D41="","",案件TBL!$M$2)</f>
        <v/>
      </c>
      <c r="U41" s="188" t="str">
        <f>IF(D41="","",案件TBL!$N$2)</f>
        <v/>
      </c>
      <c r="V41" s="188" t="str">
        <f>IF(D41="","",案件TBL!$P$2)</f>
        <v/>
      </c>
      <c r="W41" s="189" t="str">
        <f>IF(D41="","",案件TBL!$Q$2)</f>
        <v/>
      </c>
      <c r="X41" s="169" t="str" cm="1">
        <f t="array" ref="X41">INDEX('入力フォーム（検体情報）'!$O$15:$BL$15,1,ROW('入力フォーム（検体情報）'!O40)) &amp; ""</f>
        <v/>
      </c>
      <c r="Y41" s="169" t="str" cm="1">
        <f t="array" ref="Y41">INDEX('入力フォーム（検体情報）'!$O$16:$BL$16,1,ROW('入力フォーム（検体情報）'!P40) )&amp; ""</f>
        <v/>
      </c>
      <c r="Z41" s="169" t="str" cm="1">
        <f t="array" ref="Z41">INDEX('入力フォーム（検体情報）'!$O$17:$BL$17,1,ROW('入力フォーム（検体情報）'!Q40)) &amp; ""</f>
        <v/>
      </c>
      <c r="AA41" s="169" t="str" cm="1">
        <f t="array" ref="AA41">INDEX('入力フォーム（検体情報）'!$O$18:$BL$18,1,ROW('入力フォーム（検体情報）'!R40))&amp; ""</f>
        <v/>
      </c>
      <c r="AB41" s="169" t="str" cm="1">
        <f t="array" ref="AB41">INDEX('入力フォーム（検体情報）'!$O$19:$BL$19,1,ROW('入力フォーム（検体情報）'!S40))&amp; ""</f>
        <v/>
      </c>
      <c r="AC41" s="169" t="str" cm="1">
        <f t="array" ref="AC41">INDEX('入力フォーム（検体情報）'!$O$20:$BL$20,1,ROW('入力フォーム（検体情報）'!T40))&amp; ""</f>
        <v/>
      </c>
      <c r="AD41" s="169" t="str" cm="1">
        <f t="array" ref="AD41">INDEX('入力フォーム（検体情報）'!$O$25:$BL$25,1,ROW('入力フォーム（検体情報）'!U40))&amp; ""</f>
        <v/>
      </c>
      <c r="AE41" s="169" t="str" cm="1">
        <f t="array" ref="AE41">INDEX('入力フォーム（検体情報）'!$O$26:$BL$26,1,ROW('入力フォーム（検体情報）'!V40))&amp; ""</f>
        <v/>
      </c>
      <c r="AF41" s="169" t="str" cm="1">
        <f t="array" ref="AF41">INDEX('入力フォーム（検体情報）'!$O$27:$BL$27,1,ROW('入力フォーム（検体情報）'!W40))&amp; ""</f>
        <v/>
      </c>
      <c r="AG41" s="169" t="str" cm="1">
        <f t="array" ref="AG41">INDEX('入力フォーム（検体情報）'!$O$28:$BL$28,1,ROW('入力フォーム（検体情報）'!X40))&amp; ""</f>
        <v/>
      </c>
      <c r="AH41" s="169" t="str" cm="1">
        <f t="array" ref="AH41">INDEX('入力フォーム（検体情報）'!$O$52:$BL$52,1,ROW('入力フォーム（検体情報）'!Y40))&amp; ""</f>
        <v/>
      </c>
      <c r="AI41" s="169" t="str" cm="1">
        <f t="array" ref="AI41">INDEX('入力フォーム（検体情報）'!$O$14:$BL$14,1,ROW('入力フォーム（検体情報）'!Z40))&amp; ""</f>
        <v/>
      </c>
    </row>
    <row r="42" spans="1:35" ht="50.1" customHeight="1" x14ac:dyDescent="0.15">
      <c r="C42" s="126"/>
      <c r="D42" s="188" t="str" cm="1">
        <f t="array" ref="D42">INDEX('入力フォーム（検体情報）'!$O$13:$BL$13,1,ROW('入力フォーム（検体情報）'!O41)) &amp; ""</f>
        <v/>
      </c>
      <c r="E42" s="356"/>
      <c r="F42" s="356"/>
      <c r="G42" s="356"/>
      <c r="H42" s="356"/>
      <c r="I42" s="356"/>
      <c r="J42" s="356"/>
      <c r="K42" s="356"/>
      <c r="L42" s="356"/>
      <c r="M42" s="356"/>
      <c r="N42" s="356"/>
      <c r="O42" s="356"/>
      <c r="P42" s="356"/>
      <c r="Q42" s="356"/>
      <c r="R42" s="188" t="str" cm="1">
        <f t="array" ref="R42">INDEX('入力フォーム（検体情報）'!$O$53:$BL$53,1,ROW('入力フォーム（検体情報）'!O41) ) &amp; ""</f>
        <v/>
      </c>
      <c r="S42" s="188" t="str">
        <f>IF(D42="","",案件TBL!$L$2)</f>
        <v/>
      </c>
      <c r="T42" s="188" t="str">
        <f>IF(D42="","",案件TBL!$M$2)</f>
        <v/>
      </c>
      <c r="U42" s="188" t="str">
        <f>IF(D42="","",案件TBL!$N$2)</f>
        <v/>
      </c>
      <c r="V42" s="188" t="str">
        <f>IF(D42="","",案件TBL!$P$2)</f>
        <v/>
      </c>
      <c r="W42" s="189" t="str">
        <f>IF(D42="","",案件TBL!$Q$2)</f>
        <v/>
      </c>
      <c r="X42" s="169" t="str" cm="1">
        <f t="array" ref="X42">INDEX('入力フォーム（検体情報）'!$O$15:$BL$15,1,ROW('入力フォーム（検体情報）'!O41)) &amp; ""</f>
        <v/>
      </c>
      <c r="Y42" s="169" t="str" cm="1">
        <f t="array" ref="Y42">INDEX('入力フォーム（検体情報）'!$O$16:$BL$16,1,ROW('入力フォーム（検体情報）'!P41) )&amp; ""</f>
        <v/>
      </c>
      <c r="Z42" s="169" t="str" cm="1">
        <f t="array" ref="Z42">INDEX('入力フォーム（検体情報）'!$O$17:$BL$17,1,ROW('入力フォーム（検体情報）'!Q41)) &amp; ""</f>
        <v/>
      </c>
      <c r="AA42" s="169" t="str" cm="1">
        <f t="array" ref="AA42">INDEX('入力フォーム（検体情報）'!$O$18:$BL$18,1,ROW('入力フォーム（検体情報）'!R41))&amp; ""</f>
        <v/>
      </c>
      <c r="AB42" s="169" t="str" cm="1">
        <f t="array" ref="AB42">INDEX('入力フォーム（検体情報）'!$O$19:$BL$19,1,ROW('入力フォーム（検体情報）'!S41))&amp; ""</f>
        <v/>
      </c>
      <c r="AC42" s="169" t="str" cm="1">
        <f t="array" ref="AC42">INDEX('入力フォーム（検体情報）'!$O$20:$BL$20,1,ROW('入力フォーム（検体情報）'!T41))&amp; ""</f>
        <v/>
      </c>
      <c r="AD42" s="169" t="str" cm="1">
        <f t="array" ref="AD42">INDEX('入力フォーム（検体情報）'!$O$25:$BL$25,1,ROW('入力フォーム（検体情報）'!U41))&amp; ""</f>
        <v/>
      </c>
      <c r="AE42" s="169" t="str" cm="1">
        <f t="array" ref="AE42">INDEX('入力フォーム（検体情報）'!$O$26:$BL$26,1,ROW('入力フォーム（検体情報）'!V41))&amp; ""</f>
        <v/>
      </c>
      <c r="AF42" s="169" t="str" cm="1">
        <f t="array" ref="AF42">INDEX('入力フォーム（検体情報）'!$O$27:$BL$27,1,ROW('入力フォーム（検体情報）'!W41))&amp; ""</f>
        <v/>
      </c>
      <c r="AG42" s="169" t="str" cm="1">
        <f t="array" ref="AG42">INDEX('入力フォーム（検体情報）'!$O$28:$BL$28,1,ROW('入力フォーム（検体情報）'!X41))&amp; ""</f>
        <v/>
      </c>
      <c r="AH42" s="169" t="str" cm="1">
        <f t="array" ref="AH42">INDEX('入力フォーム（検体情報）'!$O$52:$BL$52,1,ROW('入力フォーム（検体情報）'!Y41))&amp; ""</f>
        <v/>
      </c>
      <c r="AI42" s="169" t="str" cm="1">
        <f t="array" ref="AI42">INDEX('入力フォーム（検体情報）'!$O$14:$BL$14,1,ROW('入力フォーム（検体情報）'!Z41))&amp; ""</f>
        <v/>
      </c>
    </row>
    <row r="43" spans="1:35" ht="50.1" customHeight="1" x14ac:dyDescent="0.15">
      <c r="C43" s="126"/>
      <c r="D43" s="188" t="str" cm="1">
        <f t="array" ref="D43">INDEX('入力フォーム（検体情報）'!$O$13:$BL$13,1,ROW('入力フォーム（検体情報）'!O42)) &amp; ""</f>
        <v/>
      </c>
      <c r="E43" s="356"/>
      <c r="F43" s="356"/>
      <c r="G43" s="356"/>
      <c r="H43" s="356"/>
      <c r="I43" s="356"/>
      <c r="J43" s="356"/>
      <c r="K43" s="356"/>
      <c r="L43" s="356"/>
      <c r="M43" s="356"/>
      <c r="N43" s="356"/>
      <c r="O43" s="356"/>
      <c r="P43" s="356"/>
      <c r="Q43" s="356"/>
      <c r="R43" s="188" t="str" cm="1">
        <f t="array" ref="R43">INDEX('入力フォーム（検体情報）'!$O$53:$BL$53,1,ROW('入力フォーム（検体情報）'!O42) ) &amp; ""</f>
        <v/>
      </c>
      <c r="S43" s="188" t="str">
        <f>IF(D43="","",案件TBL!$L$2)</f>
        <v/>
      </c>
      <c r="T43" s="188" t="str">
        <f>IF(D43="","",案件TBL!$M$2)</f>
        <v/>
      </c>
      <c r="U43" s="188" t="str">
        <f>IF(D43="","",案件TBL!$N$2)</f>
        <v/>
      </c>
      <c r="V43" s="188" t="str">
        <f>IF(D43="","",案件TBL!$P$2)</f>
        <v/>
      </c>
      <c r="W43" s="189" t="str">
        <f>IF(D43="","",案件TBL!$Q$2)</f>
        <v/>
      </c>
      <c r="X43" s="169" t="str" cm="1">
        <f t="array" ref="X43">INDEX('入力フォーム（検体情報）'!$O$15:$BL$15,1,ROW('入力フォーム（検体情報）'!O42)) &amp; ""</f>
        <v/>
      </c>
      <c r="Y43" s="169" t="str" cm="1">
        <f t="array" ref="Y43">INDEX('入力フォーム（検体情報）'!$O$16:$BL$16,1,ROW('入力フォーム（検体情報）'!P42) )&amp; ""</f>
        <v/>
      </c>
      <c r="Z43" s="169" t="str" cm="1">
        <f t="array" ref="Z43">INDEX('入力フォーム（検体情報）'!$O$17:$BL$17,1,ROW('入力フォーム（検体情報）'!Q42)) &amp; ""</f>
        <v/>
      </c>
      <c r="AA43" s="169" t="str" cm="1">
        <f t="array" ref="AA43">INDEX('入力フォーム（検体情報）'!$O$18:$BL$18,1,ROW('入力フォーム（検体情報）'!R42))&amp; ""</f>
        <v/>
      </c>
      <c r="AB43" s="169" t="str" cm="1">
        <f t="array" ref="AB43">INDEX('入力フォーム（検体情報）'!$O$19:$BL$19,1,ROW('入力フォーム（検体情報）'!S42))&amp; ""</f>
        <v/>
      </c>
      <c r="AC43" s="169" t="str" cm="1">
        <f t="array" ref="AC43">INDEX('入力フォーム（検体情報）'!$O$20:$BL$20,1,ROW('入力フォーム（検体情報）'!T42))&amp; ""</f>
        <v/>
      </c>
      <c r="AD43" s="169" t="str" cm="1">
        <f t="array" ref="AD43">INDEX('入力フォーム（検体情報）'!$O$25:$BL$25,1,ROW('入力フォーム（検体情報）'!U42))&amp; ""</f>
        <v/>
      </c>
      <c r="AE43" s="169" t="str" cm="1">
        <f t="array" ref="AE43">INDEX('入力フォーム（検体情報）'!$O$26:$BL$26,1,ROW('入力フォーム（検体情報）'!V42))&amp; ""</f>
        <v/>
      </c>
      <c r="AF43" s="169" t="str" cm="1">
        <f t="array" ref="AF43">INDEX('入力フォーム（検体情報）'!$O$27:$BL$27,1,ROW('入力フォーム（検体情報）'!W42))&amp; ""</f>
        <v/>
      </c>
      <c r="AG43" s="169" t="str" cm="1">
        <f t="array" ref="AG43">INDEX('入力フォーム（検体情報）'!$O$28:$BL$28,1,ROW('入力フォーム（検体情報）'!X42))&amp; ""</f>
        <v/>
      </c>
      <c r="AH43" s="169" t="str" cm="1">
        <f t="array" ref="AH43">INDEX('入力フォーム（検体情報）'!$O$52:$BL$52,1,ROW('入力フォーム（検体情報）'!Y42))&amp; ""</f>
        <v/>
      </c>
      <c r="AI43" s="169" t="str" cm="1">
        <f t="array" ref="AI43">INDEX('入力フォーム（検体情報）'!$O$14:$BL$14,1,ROW('入力フォーム（検体情報）'!Z42))&amp; ""</f>
        <v/>
      </c>
    </row>
    <row r="44" spans="1:35" ht="50.1" customHeight="1" x14ac:dyDescent="0.15">
      <c r="D44" s="188" t="str" cm="1">
        <f t="array" ref="D44">INDEX('入力フォーム（検体情報）'!$O$13:$BL$13,1,ROW('入力フォーム（検体情報）'!O43)) &amp; ""</f>
        <v/>
      </c>
      <c r="E44" s="356"/>
      <c r="F44" s="356"/>
      <c r="G44" s="356"/>
      <c r="H44" s="356"/>
      <c r="I44" s="356"/>
      <c r="J44" s="356"/>
      <c r="K44" s="356"/>
      <c r="L44" s="356"/>
      <c r="M44" s="356"/>
      <c r="N44" s="356"/>
      <c r="O44" s="356"/>
      <c r="P44" s="356"/>
      <c r="Q44" s="356"/>
      <c r="R44" s="188" t="str" cm="1">
        <f t="array" ref="R44">INDEX('入力フォーム（検体情報）'!$O$53:$BL$53,1,ROW('入力フォーム（検体情報）'!O43) ) &amp; ""</f>
        <v/>
      </c>
      <c r="S44" s="188" t="str">
        <f>IF(D44="","",案件TBL!$L$2)</f>
        <v/>
      </c>
      <c r="T44" s="188" t="str">
        <f>IF(D44="","",案件TBL!$M$2)</f>
        <v/>
      </c>
      <c r="U44" s="188" t="str">
        <f>IF(D44="","",案件TBL!$N$2)</f>
        <v/>
      </c>
      <c r="V44" s="188" t="str">
        <f>IF(D44="","",案件TBL!$P$2)</f>
        <v/>
      </c>
      <c r="W44" s="189" t="str">
        <f>IF(D44="","",案件TBL!$Q$2)</f>
        <v/>
      </c>
      <c r="X44" s="169" t="str" cm="1">
        <f t="array" ref="X44">INDEX('入力フォーム（検体情報）'!$O$15:$BL$15,1,ROW('入力フォーム（検体情報）'!O43)) &amp; ""</f>
        <v/>
      </c>
      <c r="Y44" s="169" t="str" cm="1">
        <f t="array" ref="Y44">INDEX('入力フォーム（検体情報）'!$O$16:$BL$16,1,ROW('入力フォーム（検体情報）'!P43) )&amp; ""</f>
        <v/>
      </c>
      <c r="Z44" s="169" t="str" cm="1">
        <f t="array" ref="Z44">INDEX('入力フォーム（検体情報）'!$O$17:$BL$17,1,ROW('入力フォーム（検体情報）'!Q43)) &amp; ""</f>
        <v/>
      </c>
      <c r="AA44" s="169" t="str" cm="1">
        <f t="array" ref="AA44">INDEX('入力フォーム（検体情報）'!$O$18:$BL$18,1,ROW('入力フォーム（検体情報）'!R43))&amp; ""</f>
        <v/>
      </c>
      <c r="AB44" s="169" t="str" cm="1">
        <f t="array" ref="AB44">INDEX('入力フォーム（検体情報）'!$O$19:$BL$19,1,ROW('入力フォーム（検体情報）'!S43))&amp; ""</f>
        <v/>
      </c>
      <c r="AC44" s="169" t="str" cm="1">
        <f t="array" ref="AC44">INDEX('入力フォーム（検体情報）'!$O$20:$BL$20,1,ROW('入力フォーム（検体情報）'!T43))&amp; ""</f>
        <v/>
      </c>
      <c r="AD44" s="169" t="str" cm="1">
        <f t="array" ref="AD44">INDEX('入力フォーム（検体情報）'!$O$25:$BL$25,1,ROW('入力フォーム（検体情報）'!U43))&amp; ""</f>
        <v/>
      </c>
      <c r="AE44" s="169" t="str" cm="1">
        <f t="array" ref="AE44">INDEX('入力フォーム（検体情報）'!$O$26:$BL$26,1,ROW('入力フォーム（検体情報）'!V43))&amp; ""</f>
        <v/>
      </c>
      <c r="AF44" s="169" t="str" cm="1">
        <f t="array" ref="AF44">INDEX('入力フォーム（検体情報）'!$O$27:$BL$27,1,ROW('入力フォーム（検体情報）'!W43))&amp; ""</f>
        <v/>
      </c>
      <c r="AG44" s="169" t="str" cm="1">
        <f t="array" ref="AG44">INDEX('入力フォーム（検体情報）'!$O$28:$BL$28,1,ROW('入力フォーム（検体情報）'!X43))&amp; ""</f>
        <v/>
      </c>
      <c r="AH44" s="169" t="str" cm="1">
        <f t="array" ref="AH44">INDEX('入力フォーム（検体情報）'!$O$52:$BL$52,1,ROW('入力フォーム（検体情報）'!Y43))&amp; ""</f>
        <v/>
      </c>
      <c r="AI44" s="169" t="str" cm="1">
        <f t="array" ref="AI44">INDEX('入力フォーム（検体情報）'!$O$14:$BL$14,1,ROW('入力フォーム（検体情報）'!Z43))&amp; ""</f>
        <v/>
      </c>
    </row>
    <row r="45" spans="1:35" ht="50.1" customHeight="1" x14ac:dyDescent="0.15">
      <c r="D45" s="188" t="str" cm="1">
        <f t="array" ref="D45">INDEX('入力フォーム（検体情報）'!$O$13:$BL$13,1,ROW('入力フォーム（検体情報）'!O44)) &amp; ""</f>
        <v/>
      </c>
      <c r="E45" s="356"/>
      <c r="F45" s="356"/>
      <c r="G45" s="356"/>
      <c r="H45" s="356"/>
      <c r="I45" s="356"/>
      <c r="J45" s="356"/>
      <c r="K45" s="356"/>
      <c r="L45" s="356"/>
      <c r="M45" s="356"/>
      <c r="N45" s="356"/>
      <c r="O45" s="356"/>
      <c r="P45" s="356"/>
      <c r="Q45" s="356"/>
      <c r="R45" s="188" t="str" cm="1">
        <f t="array" ref="R45">INDEX('入力フォーム（検体情報）'!$O$53:$BL$53,1,ROW('入力フォーム（検体情報）'!O44) ) &amp; ""</f>
        <v/>
      </c>
      <c r="S45" s="188" t="str">
        <f>IF(D45="","",案件TBL!$L$2)</f>
        <v/>
      </c>
      <c r="T45" s="188" t="str">
        <f>IF(D45="","",案件TBL!$M$2)</f>
        <v/>
      </c>
      <c r="U45" s="188" t="str">
        <f>IF(D45="","",案件TBL!$N$2)</f>
        <v/>
      </c>
      <c r="V45" s="188" t="str">
        <f>IF(D45="","",案件TBL!$P$2)</f>
        <v/>
      </c>
      <c r="W45" s="189" t="str">
        <f>IF(D45="","",案件TBL!$Q$2)</f>
        <v/>
      </c>
      <c r="X45" s="169" t="str" cm="1">
        <f t="array" ref="X45">INDEX('入力フォーム（検体情報）'!$O$15:$BL$15,1,ROW('入力フォーム（検体情報）'!O44)) &amp; ""</f>
        <v/>
      </c>
      <c r="Y45" s="169" t="str" cm="1">
        <f t="array" ref="Y45">INDEX('入力フォーム（検体情報）'!$O$16:$BL$16,1,ROW('入力フォーム（検体情報）'!P44) )&amp; ""</f>
        <v/>
      </c>
      <c r="Z45" s="169" t="str" cm="1">
        <f t="array" ref="Z45">INDEX('入力フォーム（検体情報）'!$O$17:$BL$17,1,ROW('入力フォーム（検体情報）'!Q44)) &amp; ""</f>
        <v/>
      </c>
      <c r="AA45" s="169" t="str" cm="1">
        <f t="array" ref="AA45">INDEX('入力フォーム（検体情報）'!$O$18:$BL$18,1,ROW('入力フォーム（検体情報）'!R44))&amp; ""</f>
        <v/>
      </c>
      <c r="AB45" s="169" t="str" cm="1">
        <f t="array" ref="AB45">INDEX('入力フォーム（検体情報）'!$O$19:$BL$19,1,ROW('入力フォーム（検体情報）'!S44))&amp; ""</f>
        <v/>
      </c>
      <c r="AC45" s="169" t="str" cm="1">
        <f t="array" ref="AC45">INDEX('入力フォーム（検体情報）'!$O$20:$BL$20,1,ROW('入力フォーム（検体情報）'!T44))&amp; ""</f>
        <v/>
      </c>
      <c r="AD45" s="169" t="str" cm="1">
        <f t="array" ref="AD45">INDEX('入力フォーム（検体情報）'!$O$25:$BL$25,1,ROW('入力フォーム（検体情報）'!U44))&amp; ""</f>
        <v/>
      </c>
      <c r="AE45" s="169" t="str" cm="1">
        <f t="array" ref="AE45">INDEX('入力フォーム（検体情報）'!$O$26:$BL$26,1,ROW('入力フォーム（検体情報）'!V44))&amp; ""</f>
        <v/>
      </c>
      <c r="AF45" s="169" t="str" cm="1">
        <f t="array" ref="AF45">INDEX('入力フォーム（検体情報）'!$O$27:$BL$27,1,ROW('入力フォーム（検体情報）'!W44))&amp; ""</f>
        <v/>
      </c>
      <c r="AG45" s="169" t="str" cm="1">
        <f t="array" ref="AG45">INDEX('入力フォーム（検体情報）'!$O$28:$BL$28,1,ROW('入力フォーム（検体情報）'!X44))&amp; ""</f>
        <v/>
      </c>
      <c r="AH45" s="169" t="str" cm="1">
        <f t="array" ref="AH45">INDEX('入力フォーム（検体情報）'!$O$52:$BL$52,1,ROW('入力フォーム（検体情報）'!Y44))&amp; ""</f>
        <v/>
      </c>
      <c r="AI45" s="169" t="str" cm="1">
        <f t="array" ref="AI45">INDEX('入力フォーム（検体情報）'!$O$14:$BL$14,1,ROW('入力フォーム（検体情報）'!Z44))&amp; ""</f>
        <v/>
      </c>
    </row>
    <row r="46" spans="1:35" ht="50.1" customHeight="1" x14ac:dyDescent="0.15">
      <c r="D46" s="188" t="str" cm="1">
        <f t="array" ref="D46">INDEX('入力フォーム（検体情報）'!$O$13:$BL$13,1,ROW('入力フォーム（検体情報）'!O45)) &amp; ""</f>
        <v/>
      </c>
      <c r="E46" s="356"/>
      <c r="F46" s="356"/>
      <c r="G46" s="356"/>
      <c r="H46" s="356"/>
      <c r="I46" s="356"/>
      <c r="J46" s="356"/>
      <c r="K46" s="356"/>
      <c r="L46" s="356"/>
      <c r="M46" s="356"/>
      <c r="N46" s="356"/>
      <c r="O46" s="356"/>
      <c r="P46" s="356"/>
      <c r="Q46" s="356"/>
      <c r="R46" s="188" t="str" cm="1">
        <f t="array" ref="R46">INDEX('入力フォーム（検体情報）'!$O$53:$BL$53,1,ROW('入力フォーム（検体情報）'!O45) ) &amp; ""</f>
        <v/>
      </c>
      <c r="S46" s="188" t="str">
        <f>IF(D46="","",案件TBL!$L$2)</f>
        <v/>
      </c>
      <c r="T46" s="188" t="str">
        <f>IF(D46="","",案件TBL!$M$2)</f>
        <v/>
      </c>
      <c r="U46" s="188" t="str">
        <f>IF(D46="","",案件TBL!$N$2)</f>
        <v/>
      </c>
      <c r="V46" s="188" t="str">
        <f>IF(D46="","",案件TBL!$P$2)</f>
        <v/>
      </c>
      <c r="W46" s="189" t="str">
        <f>IF(D46="","",案件TBL!$Q$2)</f>
        <v/>
      </c>
      <c r="X46" s="169" t="str" cm="1">
        <f t="array" ref="X46">INDEX('入力フォーム（検体情報）'!$O$15:$BL$15,1,ROW('入力フォーム（検体情報）'!O45)) &amp; ""</f>
        <v/>
      </c>
      <c r="Y46" s="169" t="str" cm="1">
        <f t="array" ref="Y46">INDEX('入力フォーム（検体情報）'!$O$16:$BL$16,1,ROW('入力フォーム（検体情報）'!P45) )&amp; ""</f>
        <v/>
      </c>
      <c r="Z46" s="169" t="str" cm="1">
        <f t="array" ref="Z46">INDEX('入力フォーム（検体情報）'!$O$17:$BL$17,1,ROW('入力フォーム（検体情報）'!Q45)) &amp; ""</f>
        <v/>
      </c>
      <c r="AA46" s="169" t="str" cm="1">
        <f t="array" ref="AA46">INDEX('入力フォーム（検体情報）'!$O$18:$BL$18,1,ROW('入力フォーム（検体情報）'!R45))&amp; ""</f>
        <v/>
      </c>
      <c r="AB46" s="169" t="str" cm="1">
        <f t="array" ref="AB46">INDEX('入力フォーム（検体情報）'!$O$19:$BL$19,1,ROW('入力フォーム（検体情報）'!S45))&amp; ""</f>
        <v/>
      </c>
      <c r="AC46" s="169" t="str" cm="1">
        <f t="array" ref="AC46">INDEX('入力フォーム（検体情報）'!$O$20:$BL$20,1,ROW('入力フォーム（検体情報）'!T45))&amp; ""</f>
        <v/>
      </c>
      <c r="AD46" s="169" t="str" cm="1">
        <f t="array" ref="AD46">INDEX('入力フォーム（検体情報）'!$O$25:$BL$25,1,ROW('入力フォーム（検体情報）'!U45))&amp; ""</f>
        <v/>
      </c>
      <c r="AE46" s="169" t="str" cm="1">
        <f t="array" ref="AE46">INDEX('入力フォーム（検体情報）'!$O$26:$BL$26,1,ROW('入力フォーム（検体情報）'!V45))&amp; ""</f>
        <v/>
      </c>
      <c r="AF46" s="169" t="str" cm="1">
        <f t="array" ref="AF46">INDEX('入力フォーム（検体情報）'!$O$27:$BL$27,1,ROW('入力フォーム（検体情報）'!W45))&amp; ""</f>
        <v/>
      </c>
      <c r="AG46" s="169" t="str" cm="1">
        <f t="array" ref="AG46">INDEX('入力フォーム（検体情報）'!$O$28:$BL$28,1,ROW('入力フォーム（検体情報）'!X45))&amp; ""</f>
        <v/>
      </c>
      <c r="AH46" s="169" t="str" cm="1">
        <f t="array" ref="AH46">INDEX('入力フォーム（検体情報）'!$O$52:$BL$52,1,ROW('入力フォーム（検体情報）'!Y45))&amp; ""</f>
        <v/>
      </c>
      <c r="AI46" s="169" t="str" cm="1">
        <f t="array" ref="AI46">INDEX('入力フォーム（検体情報）'!$O$14:$BL$14,1,ROW('入力フォーム（検体情報）'!Z45))&amp; ""</f>
        <v/>
      </c>
    </row>
    <row r="47" spans="1:35" ht="50.1" customHeight="1" x14ac:dyDescent="0.15">
      <c r="D47" s="188" t="str" cm="1">
        <f t="array" ref="D47">INDEX('入力フォーム（検体情報）'!$O$13:$BL$13,1,ROW('入力フォーム（検体情報）'!O46)) &amp; ""</f>
        <v/>
      </c>
      <c r="E47" s="356"/>
      <c r="F47" s="356"/>
      <c r="G47" s="356"/>
      <c r="H47" s="356"/>
      <c r="I47" s="356"/>
      <c r="J47" s="356"/>
      <c r="K47" s="356"/>
      <c r="L47" s="356"/>
      <c r="M47" s="356"/>
      <c r="N47" s="356"/>
      <c r="O47" s="356"/>
      <c r="P47" s="356"/>
      <c r="Q47" s="356"/>
      <c r="R47" s="188" t="str" cm="1">
        <f t="array" ref="R47">INDEX('入力フォーム（検体情報）'!$O$53:$BL$53,1,ROW('入力フォーム（検体情報）'!O46) ) &amp; ""</f>
        <v/>
      </c>
      <c r="S47" s="188" t="str">
        <f>IF(D47="","",案件TBL!$L$2)</f>
        <v/>
      </c>
      <c r="T47" s="188" t="str">
        <f>IF(D47="","",案件TBL!$M$2)</f>
        <v/>
      </c>
      <c r="U47" s="188" t="str">
        <f>IF(D47="","",案件TBL!$N$2)</f>
        <v/>
      </c>
      <c r="V47" s="188" t="str">
        <f>IF(D47="","",案件TBL!$P$2)</f>
        <v/>
      </c>
      <c r="W47" s="189" t="str">
        <f>IF(D47="","",案件TBL!$Q$2)</f>
        <v/>
      </c>
      <c r="X47" s="169" t="str" cm="1">
        <f t="array" ref="X47">INDEX('入力フォーム（検体情報）'!$O$15:$BL$15,1,ROW('入力フォーム（検体情報）'!O46)) &amp; ""</f>
        <v/>
      </c>
      <c r="Y47" s="169" t="str" cm="1">
        <f t="array" ref="Y47">INDEX('入力フォーム（検体情報）'!$O$16:$BL$16,1,ROW('入力フォーム（検体情報）'!P46) )&amp; ""</f>
        <v/>
      </c>
      <c r="Z47" s="169" t="str" cm="1">
        <f t="array" ref="Z47">INDEX('入力フォーム（検体情報）'!$O$17:$BL$17,1,ROW('入力フォーム（検体情報）'!Q46)) &amp; ""</f>
        <v/>
      </c>
      <c r="AA47" s="169" t="str" cm="1">
        <f t="array" ref="AA47">INDEX('入力フォーム（検体情報）'!$O$18:$BL$18,1,ROW('入力フォーム（検体情報）'!R46))&amp; ""</f>
        <v/>
      </c>
      <c r="AB47" s="169" t="str" cm="1">
        <f t="array" ref="AB47">INDEX('入力フォーム（検体情報）'!$O$19:$BL$19,1,ROW('入力フォーム（検体情報）'!S46))&amp; ""</f>
        <v/>
      </c>
      <c r="AC47" s="169" t="str" cm="1">
        <f t="array" ref="AC47">INDEX('入力フォーム（検体情報）'!$O$20:$BL$20,1,ROW('入力フォーム（検体情報）'!T46))&amp; ""</f>
        <v/>
      </c>
      <c r="AD47" s="169" t="str" cm="1">
        <f t="array" ref="AD47">INDEX('入力フォーム（検体情報）'!$O$25:$BL$25,1,ROW('入力フォーム（検体情報）'!U46))&amp; ""</f>
        <v/>
      </c>
      <c r="AE47" s="169" t="str" cm="1">
        <f t="array" ref="AE47">INDEX('入力フォーム（検体情報）'!$O$26:$BL$26,1,ROW('入力フォーム（検体情報）'!V46))&amp; ""</f>
        <v/>
      </c>
      <c r="AF47" s="169" t="str" cm="1">
        <f t="array" ref="AF47">INDEX('入力フォーム（検体情報）'!$O$27:$BL$27,1,ROW('入力フォーム（検体情報）'!W46))&amp; ""</f>
        <v/>
      </c>
      <c r="AG47" s="169" t="str" cm="1">
        <f t="array" ref="AG47">INDEX('入力フォーム（検体情報）'!$O$28:$BL$28,1,ROW('入力フォーム（検体情報）'!X46))&amp; ""</f>
        <v/>
      </c>
      <c r="AH47" s="169" t="str" cm="1">
        <f t="array" ref="AH47">INDEX('入力フォーム（検体情報）'!$O$52:$BL$52,1,ROW('入力フォーム（検体情報）'!Y46))&amp; ""</f>
        <v/>
      </c>
      <c r="AI47" s="169" t="str" cm="1">
        <f t="array" ref="AI47">INDEX('入力フォーム（検体情報）'!$O$14:$BL$14,1,ROW('入力フォーム（検体情報）'!Z46))&amp; ""</f>
        <v/>
      </c>
    </row>
    <row r="48" spans="1:35" ht="50.1" customHeight="1" x14ac:dyDescent="0.15">
      <c r="D48" s="188" t="str" cm="1">
        <f t="array" ref="D48">INDEX('入力フォーム（検体情報）'!$O$13:$BL$13,1,ROW('入力フォーム（検体情報）'!O47)) &amp; ""</f>
        <v/>
      </c>
      <c r="E48" s="356"/>
      <c r="F48" s="356"/>
      <c r="G48" s="356"/>
      <c r="H48" s="356"/>
      <c r="I48" s="356"/>
      <c r="J48" s="356"/>
      <c r="K48" s="356"/>
      <c r="L48" s="356"/>
      <c r="M48" s="356"/>
      <c r="N48" s="356"/>
      <c r="O48" s="356"/>
      <c r="P48" s="356"/>
      <c r="Q48" s="356"/>
      <c r="R48" s="188" t="str" cm="1">
        <f t="array" ref="R48">INDEX('入力フォーム（検体情報）'!$O$53:$BL$53,1,ROW('入力フォーム（検体情報）'!O47) ) &amp; ""</f>
        <v/>
      </c>
      <c r="S48" s="188" t="str">
        <f>IF(D48="","",案件TBL!$L$2)</f>
        <v/>
      </c>
      <c r="T48" s="188" t="str">
        <f>IF(D48="","",案件TBL!$M$2)</f>
        <v/>
      </c>
      <c r="U48" s="188" t="str">
        <f>IF(D48="","",案件TBL!$N$2)</f>
        <v/>
      </c>
      <c r="V48" s="188" t="str">
        <f>IF(D48="","",案件TBL!$P$2)</f>
        <v/>
      </c>
      <c r="W48" s="189" t="str">
        <f>IF(D48="","",案件TBL!$Q$2)</f>
        <v/>
      </c>
      <c r="X48" s="169" t="str" cm="1">
        <f t="array" ref="X48">INDEX('入力フォーム（検体情報）'!$O$15:$BL$15,1,ROW('入力フォーム（検体情報）'!O47)) &amp; ""</f>
        <v/>
      </c>
      <c r="Y48" s="169" t="str" cm="1">
        <f t="array" ref="Y48">INDEX('入力フォーム（検体情報）'!$O$16:$BL$16,1,ROW('入力フォーム（検体情報）'!P47) )&amp; ""</f>
        <v/>
      </c>
      <c r="Z48" s="169" t="str" cm="1">
        <f t="array" ref="Z48">INDEX('入力フォーム（検体情報）'!$O$17:$BL$17,1,ROW('入力フォーム（検体情報）'!Q47)) &amp; ""</f>
        <v/>
      </c>
      <c r="AA48" s="169" t="str" cm="1">
        <f t="array" ref="AA48">INDEX('入力フォーム（検体情報）'!$O$18:$BL$18,1,ROW('入力フォーム（検体情報）'!R47))&amp; ""</f>
        <v/>
      </c>
      <c r="AB48" s="169" t="str" cm="1">
        <f t="array" ref="AB48">INDEX('入力フォーム（検体情報）'!$O$19:$BL$19,1,ROW('入力フォーム（検体情報）'!S47))&amp; ""</f>
        <v/>
      </c>
      <c r="AC48" s="169" t="str" cm="1">
        <f t="array" ref="AC48">INDEX('入力フォーム（検体情報）'!$O$20:$BL$20,1,ROW('入力フォーム（検体情報）'!T47))&amp; ""</f>
        <v/>
      </c>
      <c r="AD48" s="169" t="str" cm="1">
        <f t="array" ref="AD48">INDEX('入力フォーム（検体情報）'!$O$25:$BL$25,1,ROW('入力フォーム（検体情報）'!U47))&amp; ""</f>
        <v/>
      </c>
      <c r="AE48" s="169" t="str" cm="1">
        <f t="array" ref="AE48">INDEX('入力フォーム（検体情報）'!$O$26:$BL$26,1,ROW('入力フォーム（検体情報）'!V47))&amp; ""</f>
        <v/>
      </c>
      <c r="AF48" s="169" t="str" cm="1">
        <f t="array" ref="AF48">INDEX('入力フォーム（検体情報）'!$O$27:$BL$27,1,ROW('入力フォーム（検体情報）'!W47))&amp; ""</f>
        <v/>
      </c>
      <c r="AG48" s="169" t="str" cm="1">
        <f t="array" ref="AG48">INDEX('入力フォーム（検体情報）'!$O$28:$BL$28,1,ROW('入力フォーム（検体情報）'!X47))&amp; ""</f>
        <v/>
      </c>
      <c r="AH48" s="169" t="str" cm="1">
        <f t="array" ref="AH48">INDEX('入力フォーム（検体情報）'!$O$52:$BL$52,1,ROW('入力フォーム（検体情報）'!Y47))&amp; ""</f>
        <v/>
      </c>
      <c r="AI48" s="169" t="str" cm="1">
        <f t="array" ref="AI48">INDEX('入力フォーム（検体情報）'!$O$14:$BL$14,1,ROW('入力フォーム（検体情報）'!Z47))&amp; ""</f>
        <v/>
      </c>
    </row>
    <row r="49" spans="4:35" ht="50.1" customHeight="1" x14ac:dyDescent="0.15">
      <c r="D49" s="188" t="str" cm="1">
        <f t="array" ref="D49">INDEX('入力フォーム（検体情報）'!$O$13:$BL$13,1,ROW('入力フォーム（検体情報）'!O48)) &amp; ""</f>
        <v/>
      </c>
      <c r="E49" s="356"/>
      <c r="F49" s="356"/>
      <c r="G49" s="356"/>
      <c r="H49" s="356"/>
      <c r="I49" s="356"/>
      <c r="J49" s="356"/>
      <c r="K49" s="356"/>
      <c r="L49" s="356"/>
      <c r="M49" s="356"/>
      <c r="N49" s="356"/>
      <c r="O49" s="356"/>
      <c r="P49" s="356"/>
      <c r="Q49" s="356"/>
      <c r="R49" s="188" t="str" cm="1">
        <f t="array" ref="R49">INDEX('入力フォーム（検体情報）'!$O$53:$BL$53,1,ROW('入力フォーム（検体情報）'!O48) ) &amp; ""</f>
        <v/>
      </c>
      <c r="S49" s="188" t="str">
        <f>IF(D49="","",案件TBL!$L$2)</f>
        <v/>
      </c>
      <c r="T49" s="188" t="str">
        <f>IF(D49="","",案件TBL!$M$2)</f>
        <v/>
      </c>
      <c r="U49" s="188" t="str">
        <f>IF(D49="","",案件TBL!$N$2)</f>
        <v/>
      </c>
      <c r="V49" s="188" t="str">
        <f>IF(D49="","",案件TBL!$P$2)</f>
        <v/>
      </c>
      <c r="W49" s="189" t="str">
        <f>IF(D49="","",案件TBL!$Q$2)</f>
        <v/>
      </c>
      <c r="X49" s="169" t="str" cm="1">
        <f t="array" ref="X49">INDEX('入力フォーム（検体情報）'!$O$15:$BL$15,1,ROW('入力フォーム（検体情報）'!O48)) &amp; ""</f>
        <v/>
      </c>
      <c r="Y49" s="169" t="str" cm="1">
        <f t="array" ref="Y49">INDEX('入力フォーム（検体情報）'!$O$16:$BL$16,1,ROW('入力フォーム（検体情報）'!P48) )&amp; ""</f>
        <v/>
      </c>
      <c r="Z49" s="169" t="str" cm="1">
        <f t="array" ref="Z49">INDEX('入力フォーム（検体情報）'!$O$17:$BL$17,1,ROW('入力フォーム（検体情報）'!Q48)) &amp; ""</f>
        <v/>
      </c>
      <c r="AA49" s="169" t="str" cm="1">
        <f t="array" ref="AA49">INDEX('入力フォーム（検体情報）'!$O$18:$BL$18,1,ROW('入力フォーム（検体情報）'!R48))&amp; ""</f>
        <v/>
      </c>
      <c r="AB49" s="169" t="str" cm="1">
        <f t="array" ref="AB49">INDEX('入力フォーム（検体情報）'!$O$19:$BL$19,1,ROW('入力フォーム（検体情報）'!S48))&amp; ""</f>
        <v/>
      </c>
      <c r="AC49" s="169" t="str" cm="1">
        <f t="array" ref="AC49">INDEX('入力フォーム（検体情報）'!$O$20:$BL$20,1,ROW('入力フォーム（検体情報）'!T48))&amp; ""</f>
        <v/>
      </c>
      <c r="AD49" s="169" t="str" cm="1">
        <f t="array" ref="AD49">INDEX('入力フォーム（検体情報）'!$O$25:$BL$25,1,ROW('入力フォーム（検体情報）'!U48))&amp; ""</f>
        <v/>
      </c>
      <c r="AE49" s="169" t="str" cm="1">
        <f t="array" ref="AE49">INDEX('入力フォーム（検体情報）'!$O$26:$BL$26,1,ROW('入力フォーム（検体情報）'!V48))&amp; ""</f>
        <v/>
      </c>
      <c r="AF49" s="169" t="str" cm="1">
        <f t="array" ref="AF49">INDEX('入力フォーム（検体情報）'!$O$27:$BL$27,1,ROW('入力フォーム（検体情報）'!W48))&amp; ""</f>
        <v/>
      </c>
      <c r="AG49" s="169" t="str" cm="1">
        <f t="array" ref="AG49">INDEX('入力フォーム（検体情報）'!$O$28:$BL$28,1,ROW('入力フォーム（検体情報）'!X48))&amp; ""</f>
        <v/>
      </c>
      <c r="AH49" s="169" t="str" cm="1">
        <f t="array" ref="AH49">INDEX('入力フォーム（検体情報）'!$O$52:$BL$52,1,ROW('入力フォーム（検体情報）'!Y48))&amp; ""</f>
        <v/>
      </c>
      <c r="AI49" s="169" t="str" cm="1">
        <f t="array" ref="AI49">INDEX('入力フォーム（検体情報）'!$O$14:$BL$14,1,ROW('入力フォーム（検体情報）'!Z48))&amp; ""</f>
        <v/>
      </c>
    </row>
    <row r="50" spans="4:35" ht="50.1" customHeight="1" x14ac:dyDescent="0.15">
      <c r="D50" s="188" t="str" cm="1">
        <f t="array" ref="D50">INDEX('入力フォーム（検体情報）'!$O$13:$BL$13,1,ROW('入力フォーム（検体情報）'!O49)) &amp; ""</f>
        <v/>
      </c>
      <c r="E50" s="356"/>
      <c r="F50" s="356"/>
      <c r="G50" s="356"/>
      <c r="H50" s="356"/>
      <c r="I50" s="356"/>
      <c r="J50" s="356"/>
      <c r="K50" s="356"/>
      <c r="L50" s="356"/>
      <c r="M50" s="356"/>
      <c r="N50" s="356"/>
      <c r="O50" s="356"/>
      <c r="P50" s="356"/>
      <c r="Q50" s="356"/>
      <c r="R50" s="188" t="str" cm="1">
        <f t="array" ref="R50">INDEX('入力フォーム（検体情報）'!$O$53:$BL$53,1,ROW('入力フォーム（検体情報）'!O49) ) &amp; ""</f>
        <v/>
      </c>
      <c r="S50" s="188" t="str">
        <f>IF(D50="","",案件TBL!$L$2)</f>
        <v/>
      </c>
      <c r="T50" s="188" t="str">
        <f>IF(D50="","",案件TBL!$M$2)</f>
        <v/>
      </c>
      <c r="U50" s="188" t="str">
        <f>IF(D50="","",案件TBL!$N$2)</f>
        <v/>
      </c>
      <c r="V50" s="188" t="str">
        <f>IF(D50="","",案件TBL!$P$2)</f>
        <v/>
      </c>
      <c r="W50" s="189" t="str">
        <f>IF(D50="","",案件TBL!$Q$2)</f>
        <v/>
      </c>
      <c r="X50" s="169" t="str" cm="1">
        <f t="array" ref="X50">INDEX('入力フォーム（検体情報）'!$O$15:$BL$15,1,ROW('入力フォーム（検体情報）'!O49)) &amp; ""</f>
        <v/>
      </c>
      <c r="Y50" s="169" t="str" cm="1">
        <f t="array" ref="Y50">INDEX('入力フォーム（検体情報）'!$O$16:$BL$16,1,ROW('入力フォーム（検体情報）'!P49) )&amp; ""</f>
        <v/>
      </c>
      <c r="Z50" s="169" t="str" cm="1">
        <f t="array" ref="Z50">INDEX('入力フォーム（検体情報）'!$O$17:$BL$17,1,ROW('入力フォーム（検体情報）'!Q49)) &amp; ""</f>
        <v/>
      </c>
      <c r="AA50" s="169" t="str" cm="1">
        <f t="array" ref="AA50">INDEX('入力フォーム（検体情報）'!$O$18:$BL$18,1,ROW('入力フォーム（検体情報）'!R49))&amp; ""</f>
        <v/>
      </c>
      <c r="AB50" s="169" t="str" cm="1">
        <f t="array" ref="AB50">INDEX('入力フォーム（検体情報）'!$O$19:$BL$19,1,ROW('入力フォーム（検体情報）'!S49))&amp; ""</f>
        <v/>
      </c>
      <c r="AC50" s="169" t="str" cm="1">
        <f t="array" ref="AC50">INDEX('入力フォーム（検体情報）'!$O$20:$BL$20,1,ROW('入力フォーム（検体情報）'!T49))&amp; ""</f>
        <v/>
      </c>
      <c r="AD50" s="169" t="str" cm="1">
        <f t="array" ref="AD50">INDEX('入力フォーム（検体情報）'!$O$25:$BL$25,1,ROW('入力フォーム（検体情報）'!U49))&amp; ""</f>
        <v/>
      </c>
      <c r="AE50" s="169" t="str" cm="1">
        <f t="array" ref="AE50">INDEX('入力フォーム（検体情報）'!$O$26:$BL$26,1,ROW('入力フォーム（検体情報）'!V49))&amp; ""</f>
        <v/>
      </c>
      <c r="AF50" s="169" t="str" cm="1">
        <f t="array" ref="AF50">INDEX('入力フォーム（検体情報）'!$O$27:$BL$27,1,ROW('入力フォーム（検体情報）'!W49))&amp; ""</f>
        <v/>
      </c>
      <c r="AG50" s="169" t="str" cm="1">
        <f t="array" ref="AG50">INDEX('入力フォーム（検体情報）'!$O$28:$BL$28,1,ROW('入力フォーム（検体情報）'!X49))&amp; ""</f>
        <v/>
      </c>
      <c r="AH50" s="169" t="str" cm="1">
        <f t="array" ref="AH50">INDEX('入力フォーム（検体情報）'!$O$52:$BL$52,1,ROW('入力フォーム（検体情報）'!Y49))&amp; ""</f>
        <v/>
      </c>
      <c r="AI50" s="169" t="str" cm="1">
        <f t="array" ref="AI50">INDEX('入力フォーム（検体情報）'!$O$14:$BL$14,1,ROW('入力フォーム（検体情報）'!Z49))&amp; ""</f>
        <v/>
      </c>
    </row>
    <row r="51" spans="4:35" ht="50.1" customHeight="1" x14ac:dyDescent="0.15">
      <c r="D51" s="188" t="str" cm="1">
        <f t="array" ref="D51">INDEX('入力フォーム（検体情報）'!$O$13:$BL$13,1,ROW('入力フォーム（検体情報）'!O50)) &amp; ""</f>
        <v/>
      </c>
      <c r="E51" s="356"/>
      <c r="F51" s="356"/>
      <c r="G51" s="356"/>
      <c r="H51" s="356"/>
      <c r="I51" s="356"/>
      <c r="J51" s="356"/>
      <c r="K51" s="356"/>
      <c r="L51" s="356"/>
      <c r="M51" s="356"/>
      <c r="N51" s="356"/>
      <c r="O51" s="356"/>
      <c r="P51" s="356"/>
      <c r="Q51" s="356"/>
      <c r="R51" s="188" t="str" cm="1">
        <f t="array" ref="R51">INDEX('入力フォーム（検体情報）'!$O$53:$BL$53,1,ROW('入力フォーム（検体情報）'!O50) ) &amp; ""</f>
        <v/>
      </c>
      <c r="S51" s="188" t="str">
        <f>IF(D51="","",案件TBL!$L$2)</f>
        <v/>
      </c>
      <c r="T51" s="188" t="str">
        <f>IF(D51="","",案件TBL!$M$2)</f>
        <v/>
      </c>
      <c r="U51" s="188" t="str">
        <f>IF(D51="","",案件TBL!$N$2)</f>
        <v/>
      </c>
      <c r="V51" s="188" t="str">
        <f>IF(D51="","",案件TBL!$P$2)</f>
        <v/>
      </c>
      <c r="W51" s="189" t="str">
        <f>IF(D51="","",案件TBL!$Q$2)</f>
        <v/>
      </c>
      <c r="X51" s="169" t="str" cm="1">
        <f t="array" ref="X51">INDEX('入力フォーム（検体情報）'!$O$15:$BL$15,1,ROW('入力フォーム（検体情報）'!O50)) &amp; ""</f>
        <v/>
      </c>
      <c r="Y51" s="169" t="str" cm="1">
        <f t="array" ref="Y51">INDEX('入力フォーム（検体情報）'!$O$16:$BL$16,1,ROW('入力フォーム（検体情報）'!P50) )&amp; ""</f>
        <v/>
      </c>
      <c r="Z51" s="169" t="str" cm="1">
        <f t="array" ref="Z51">INDEX('入力フォーム（検体情報）'!$O$17:$BL$17,1,ROW('入力フォーム（検体情報）'!Q50)) &amp; ""</f>
        <v/>
      </c>
      <c r="AA51" s="169" t="str" cm="1">
        <f t="array" ref="AA51">INDEX('入力フォーム（検体情報）'!$O$18:$BL$18,1,ROW('入力フォーム（検体情報）'!R50))&amp; ""</f>
        <v/>
      </c>
      <c r="AB51" s="169" t="str" cm="1">
        <f t="array" ref="AB51">INDEX('入力フォーム（検体情報）'!$O$19:$BL$19,1,ROW('入力フォーム（検体情報）'!S50))&amp; ""</f>
        <v/>
      </c>
      <c r="AC51" s="169" t="str" cm="1">
        <f t="array" ref="AC51">INDEX('入力フォーム（検体情報）'!$O$20:$BL$20,1,ROW('入力フォーム（検体情報）'!T50))&amp; ""</f>
        <v/>
      </c>
      <c r="AD51" s="169" t="str" cm="1">
        <f t="array" ref="AD51">INDEX('入力フォーム（検体情報）'!$O$25:$BL$25,1,ROW('入力フォーム（検体情報）'!U50))&amp; ""</f>
        <v/>
      </c>
      <c r="AE51" s="169" t="str" cm="1">
        <f t="array" ref="AE51">INDEX('入力フォーム（検体情報）'!$O$26:$BL$26,1,ROW('入力フォーム（検体情報）'!V50))&amp; ""</f>
        <v/>
      </c>
      <c r="AF51" s="169" t="str" cm="1">
        <f t="array" ref="AF51">INDEX('入力フォーム（検体情報）'!$O$27:$BL$27,1,ROW('入力フォーム（検体情報）'!W50))&amp; ""</f>
        <v/>
      </c>
      <c r="AG51" s="169" t="str" cm="1">
        <f t="array" ref="AG51">INDEX('入力フォーム（検体情報）'!$O$28:$BL$28,1,ROW('入力フォーム（検体情報）'!X50))&amp; ""</f>
        <v/>
      </c>
      <c r="AH51" s="169" t="str" cm="1">
        <f t="array" ref="AH51">INDEX('入力フォーム（検体情報）'!$O$52:$BL$52,1,ROW('入力フォーム（検体情報）'!Y50))&amp; ""</f>
        <v/>
      </c>
      <c r="AI51" s="169" t="str" cm="1">
        <f t="array" ref="AI51">INDEX('入力フォーム（検体情報）'!$O$14:$BL$14,1,ROW('入力フォーム（検体情報）'!Z50))&amp; ""</f>
        <v/>
      </c>
    </row>
  </sheetData>
  <sheetProtection algorithmName="SHA-512" hashValue="epSuvU02I4uxJ1uorjdQNje2SvV6GDLHsZ9KM8EnzXi57WtoZZMtES7O6z9ChwPX+FKhP9p9Lb5KX/1R8nlhsQ==" saltValue="C6VxT7CxMhrcWEIUvYwT/A==" spinCount="100000" sheet="1" objects="1" scenarios="1"/>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0A79-9E89-479E-AA0E-B62D71F21219}">
  <sheetPr codeName="Sheet11"/>
  <dimension ref="A1"/>
  <sheetViews>
    <sheetView workbookViewId="0">
      <selection activeCell="C24" sqref="C24"/>
    </sheetView>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入力フォーム（案件情報）</vt:lpstr>
      <vt:lpstr>入力フォーム（検体情報）</vt:lpstr>
      <vt:lpstr>001</vt:lpstr>
      <vt:lpstr>送付書</vt:lpstr>
      <vt:lpstr>注意事項</vt:lpstr>
      <vt:lpstr>試料必要量・梱包について</vt:lpstr>
      <vt:lpstr>メール</vt:lpstr>
      <vt:lpstr>6価クロム分析フロー</vt:lpstr>
      <vt:lpstr>入力例</vt:lpstr>
      <vt:lpstr>案件TBL</vt:lpstr>
      <vt:lpstr>検体TBL</vt:lpstr>
      <vt:lpstr>報告書デモ</vt:lpstr>
      <vt:lpstr>'6価クロム分析フロー'!Print_Area</vt:lpstr>
      <vt:lpstr>送付書!Print_Area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Hasegawa</dc:creator>
  <cp:lastModifiedBy>熊谷 拓也(takuya kumagai)</cp:lastModifiedBy>
  <cp:lastPrinted>2025-03-26T01:23:44Z</cp:lastPrinted>
  <dcterms:created xsi:type="dcterms:W3CDTF">2020-04-09T07:05:00Z</dcterms:created>
  <dcterms:modified xsi:type="dcterms:W3CDTF">2025-04-02T03:59:17Z</dcterms:modified>
</cp:coreProperties>
</file>